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ity\Kolobka\SDK\2024\2024.05.17 - Hodkovicka dvanactihodinovka\"/>
    </mc:Choice>
  </mc:AlternateContent>
  <bookViews>
    <workbookView xWindow="-120" yWindow="-120" windowWidth="24240" windowHeight="13740" activeTab="2"/>
  </bookViews>
  <sheets>
    <sheet name="Ženy" sheetId="1" r:id="rId1"/>
    <sheet name="Muži" sheetId="3" r:id="rId2"/>
    <sheet name="UNISEX" sheetId="4" r:id="rId3"/>
  </sheets>
  <definedNames>
    <definedName name="_xlnm.Print_Area" localSheetId="1">Muži!$B$1:$Z$18</definedName>
    <definedName name="_xlnm.Print_Area" localSheetId="2">UNISEX!$B$1:$Z$20</definedName>
    <definedName name="_xlnm.Print_Area" localSheetId="0">Ženy!$B$1:$P$7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E19" i="4"/>
  <c r="E18" i="3"/>
  <c r="E17" i="3"/>
  <c r="AS18" i="3" l="1"/>
  <c r="AR18" i="3"/>
  <c r="AQ18" i="3"/>
  <c r="AP18" i="3"/>
  <c r="AO18" i="3"/>
  <c r="AN18" i="3"/>
  <c r="AM18" i="3"/>
  <c r="AK18" i="3"/>
  <c r="AI18" i="3"/>
  <c r="AG18" i="3"/>
  <c r="AE18" i="3"/>
  <c r="AC18" i="3"/>
  <c r="F18" i="3"/>
  <c r="AS17" i="3"/>
  <c r="AR17" i="3"/>
  <c r="AQ17" i="3"/>
  <c r="AP17" i="3"/>
  <c r="AO17" i="3"/>
  <c r="AN17" i="3"/>
  <c r="AM17" i="3"/>
  <c r="AK17" i="3"/>
  <c r="AI17" i="3"/>
  <c r="AG17" i="3"/>
  <c r="AE17" i="3"/>
  <c r="AC17" i="3"/>
  <c r="F17" i="3"/>
  <c r="AS16" i="3"/>
  <c r="AR16" i="3"/>
  <c r="AQ16" i="3"/>
  <c r="AP16" i="3"/>
  <c r="AO16" i="3"/>
  <c r="AN16" i="3"/>
  <c r="AM16" i="3"/>
  <c r="AK16" i="3"/>
  <c r="AI16" i="3"/>
  <c r="AG16" i="3"/>
  <c r="AE16" i="3"/>
  <c r="AC16" i="3"/>
  <c r="F16" i="3"/>
  <c r="AS15" i="3"/>
  <c r="AR15" i="3"/>
  <c r="AQ15" i="3"/>
  <c r="AP15" i="3"/>
  <c r="AO15" i="3"/>
  <c r="AN15" i="3"/>
  <c r="AM15" i="3"/>
  <c r="AK15" i="3"/>
  <c r="AI15" i="3"/>
  <c r="AG15" i="3"/>
  <c r="AE15" i="3"/>
  <c r="AC15" i="3"/>
  <c r="F15" i="3"/>
  <c r="AS14" i="3"/>
  <c r="AR14" i="3"/>
  <c r="AQ14" i="3"/>
  <c r="AP14" i="3"/>
  <c r="AO14" i="3"/>
  <c r="AN14" i="3"/>
  <c r="AM14" i="3"/>
  <c r="AK14" i="3"/>
  <c r="AI14" i="3"/>
  <c r="AG14" i="3"/>
  <c r="AE14" i="3"/>
  <c r="AC14" i="3"/>
  <c r="F14" i="3"/>
  <c r="AS13" i="3"/>
  <c r="AR13" i="3"/>
  <c r="AQ13" i="3"/>
  <c r="AP13" i="3"/>
  <c r="AO13" i="3"/>
  <c r="AN13" i="3"/>
  <c r="AM13" i="3"/>
  <c r="AK13" i="3"/>
  <c r="AI13" i="3"/>
  <c r="AG13" i="3"/>
  <c r="AE13" i="3"/>
  <c r="AC13" i="3"/>
  <c r="F13" i="3"/>
  <c r="AS12" i="3"/>
  <c r="AR12" i="3"/>
  <c r="AQ12" i="3"/>
  <c r="AP12" i="3"/>
  <c r="AO12" i="3"/>
  <c r="AN12" i="3"/>
  <c r="AM12" i="3"/>
  <c r="AK12" i="3"/>
  <c r="AI12" i="3"/>
  <c r="AG12" i="3"/>
  <c r="AE12" i="3"/>
  <c r="AC12" i="3"/>
  <c r="F12" i="3"/>
  <c r="AS11" i="3"/>
  <c r="AR11" i="3"/>
  <c r="AQ11" i="3"/>
  <c r="AP11" i="3"/>
  <c r="AO11" i="3"/>
  <c r="AN11" i="3"/>
  <c r="AM11" i="3"/>
  <c r="AK11" i="3"/>
  <c r="AI11" i="3"/>
  <c r="E11" i="3" s="1"/>
  <c r="AG11" i="3"/>
  <c r="AE11" i="3"/>
  <c r="AC11" i="3"/>
  <c r="F11" i="3"/>
  <c r="AS10" i="3"/>
  <c r="AR10" i="3"/>
  <c r="AQ10" i="3"/>
  <c r="AP10" i="3"/>
  <c r="AO10" i="3"/>
  <c r="AN10" i="3"/>
  <c r="AM10" i="3"/>
  <c r="AK10" i="3"/>
  <c r="AI10" i="3"/>
  <c r="AG10" i="3"/>
  <c r="AE10" i="3"/>
  <c r="AC10" i="3"/>
  <c r="E10" i="3" s="1"/>
  <c r="F10" i="3"/>
  <c r="AS9" i="3"/>
  <c r="AR9" i="3"/>
  <c r="AQ9" i="3"/>
  <c r="AP9" i="3"/>
  <c r="AO9" i="3"/>
  <c r="AN9" i="3"/>
  <c r="AM9" i="3"/>
  <c r="AK9" i="3"/>
  <c r="AI9" i="3"/>
  <c r="AG9" i="3"/>
  <c r="AE9" i="3"/>
  <c r="E9" i="3" s="1"/>
  <c r="AC9" i="3"/>
  <c r="F9" i="3"/>
  <c r="AS8" i="3"/>
  <c r="AR8" i="3"/>
  <c r="AQ8" i="3"/>
  <c r="AP8" i="3"/>
  <c r="AO8" i="3"/>
  <c r="AN8" i="3"/>
  <c r="AM8" i="3"/>
  <c r="AK8" i="3"/>
  <c r="AI8" i="3"/>
  <c r="AG8" i="3"/>
  <c r="AE8" i="3"/>
  <c r="AC8" i="3"/>
  <c r="F8" i="3"/>
  <c r="AS7" i="3"/>
  <c r="AR7" i="3"/>
  <c r="AQ7" i="3"/>
  <c r="AP7" i="3"/>
  <c r="AO7" i="3"/>
  <c r="AN7" i="3"/>
  <c r="AM7" i="3"/>
  <c r="AK7" i="3"/>
  <c r="AI7" i="3"/>
  <c r="AG7" i="3"/>
  <c r="AE7" i="3"/>
  <c r="AC7" i="3"/>
  <c r="F7" i="3"/>
  <c r="AS6" i="3"/>
  <c r="AR6" i="3"/>
  <c r="AQ6" i="3"/>
  <c r="AP6" i="3"/>
  <c r="AO6" i="3"/>
  <c r="AN6" i="3"/>
  <c r="AM6" i="3"/>
  <c r="AK6" i="3"/>
  <c r="AI6" i="3"/>
  <c r="AG6" i="3"/>
  <c r="AE6" i="3"/>
  <c r="AC6" i="3"/>
  <c r="F6" i="3"/>
  <c r="E7" i="3" l="1"/>
  <c r="E15" i="3"/>
  <c r="E12" i="3"/>
  <c r="E8" i="3"/>
  <c r="E6" i="3"/>
  <c r="E16" i="3"/>
  <c r="E14" i="3"/>
  <c r="E13" i="3"/>
  <c r="AC7" i="4"/>
  <c r="AE7" i="4"/>
  <c r="AG7" i="4"/>
  <c r="AI7" i="4"/>
  <c r="AK7" i="4"/>
  <c r="AC8" i="4"/>
  <c r="AE8" i="4"/>
  <c r="AG8" i="4"/>
  <c r="AI8" i="4"/>
  <c r="AK8" i="4"/>
  <c r="AC9" i="4"/>
  <c r="AE9" i="4"/>
  <c r="AG9" i="4"/>
  <c r="AI9" i="4"/>
  <c r="AK9" i="4"/>
  <c r="AC10" i="4"/>
  <c r="AE10" i="4"/>
  <c r="AG10" i="4"/>
  <c r="AI10" i="4"/>
  <c r="AK10" i="4"/>
  <c r="AC11" i="4"/>
  <c r="AE11" i="4"/>
  <c r="AG11" i="4"/>
  <c r="AI11" i="4"/>
  <c r="AK11" i="4"/>
  <c r="AC12" i="4"/>
  <c r="AE12" i="4"/>
  <c r="AG12" i="4"/>
  <c r="AI12" i="4"/>
  <c r="AK12" i="4"/>
  <c r="AC13" i="4"/>
  <c r="AE13" i="4"/>
  <c r="AG13" i="4"/>
  <c r="AI13" i="4"/>
  <c r="AK13" i="4"/>
  <c r="AC14" i="4"/>
  <c r="AE14" i="4"/>
  <c r="AG14" i="4"/>
  <c r="AI14" i="4"/>
  <c r="AK14" i="4"/>
  <c r="AC15" i="4"/>
  <c r="AE15" i="4"/>
  <c r="AG15" i="4"/>
  <c r="AI15" i="4"/>
  <c r="AK15" i="4"/>
  <c r="AC16" i="4"/>
  <c r="AE16" i="4"/>
  <c r="AG16" i="4"/>
  <c r="AI16" i="4"/>
  <c r="AK16" i="4"/>
  <c r="AC17" i="4"/>
  <c r="AE17" i="4"/>
  <c r="AG17" i="4"/>
  <c r="AI17" i="4"/>
  <c r="AK17" i="4"/>
  <c r="AC18" i="4"/>
  <c r="AE18" i="4"/>
  <c r="AG18" i="4"/>
  <c r="AI18" i="4"/>
  <c r="AK18" i="4"/>
  <c r="AC19" i="4"/>
  <c r="AE19" i="4"/>
  <c r="AG19" i="4"/>
  <c r="AI19" i="4"/>
  <c r="AK19" i="4"/>
  <c r="AC20" i="4"/>
  <c r="AE20" i="4"/>
  <c r="AG20" i="4"/>
  <c r="AI20" i="4"/>
  <c r="AK20" i="4"/>
  <c r="AK6" i="4"/>
  <c r="AI6" i="4"/>
  <c r="AG6" i="4"/>
  <c r="AE6" i="4"/>
  <c r="AC6" i="4"/>
  <c r="AQ6" i="4"/>
  <c r="AR6" i="4"/>
  <c r="AS6" i="4"/>
  <c r="AQ7" i="4"/>
  <c r="AR7" i="4"/>
  <c r="AS7" i="4"/>
  <c r="AQ8" i="4"/>
  <c r="AR8" i="4"/>
  <c r="AS8" i="4"/>
  <c r="AQ9" i="4"/>
  <c r="AR9" i="4"/>
  <c r="AS9" i="4"/>
  <c r="AQ10" i="4"/>
  <c r="AR10" i="4"/>
  <c r="AS10" i="4"/>
  <c r="AQ11" i="4"/>
  <c r="AR11" i="4"/>
  <c r="AS11" i="4"/>
  <c r="AQ12" i="4"/>
  <c r="AR12" i="4"/>
  <c r="AS12" i="4"/>
  <c r="AQ13" i="4"/>
  <c r="AR13" i="4"/>
  <c r="AS13" i="4"/>
  <c r="AQ14" i="4"/>
  <c r="AR14" i="4"/>
  <c r="AS14" i="4"/>
  <c r="AQ15" i="4"/>
  <c r="AR15" i="4"/>
  <c r="AS15" i="4"/>
  <c r="AQ16" i="4"/>
  <c r="AR16" i="4"/>
  <c r="AS16" i="4"/>
  <c r="AQ17" i="4"/>
  <c r="AR17" i="4"/>
  <c r="AS17" i="4"/>
  <c r="AQ18" i="4"/>
  <c r="AR18" i="4"/>
  <c r="AS18" i="4"/>
  <c r="AQ19" i="4"/>
  <c r="AR19" i="4"/>
  <c r="AS19" i="4"/>
  <c r="AQ20" i="4"/>
  <c r="AR20" i="4"/>
  <c r="AS20" i="4"/>
  <c r="F8" i="4" l="1"/>
  <c r="F9" i="4"/>
  <c r="F10" i="4"/>
  <c r="F11" i="4"/>
  <c r="F12" i="4"/>
  <c r="F14" i="4"/>
  <c r="F15" i="4"/>
  <c r="F13" i="4"/>
  <c r="F16" i="4"/>
  <c r="F17" i="4"/>
  <c r="F18" i="4"/>
  <c r="F19" i="4"/>
  <c r="F20" i="4"/>
  <c r="F7" i="4"/>
  <c r="F6" i="4"/>
  <c r="AM8" i="4"/>
  <c r="AN8" i="4"/>
  <c r="AO8" i="4"/>
  <c r="AP8" i="4"/>
  <c r="AM9" i="4"/>
  <c r="AN9" i="4"/>
  <c r="AO9" i="4"/>
  <c r="AP9" i="4"/>
  <c r="AM10" i="4"/>
  <c r="AN10" i="4"/>
  <c r="AO10" i="4"/>
  <c r="AP10" i="4"/>
  <c r="AM11" i="4"/>
  <c r="AN11" i="4"/>
  <c r="AO11" i="4"/>
  <c r="AP11" i="4"/>
  <c r="AM12" i="4"/>
  <c r="AN12" i="4"/>
  <c r="AO12" i="4"/>
  <c r="AP12" i="4"/>
  <c r="AM13" i="4"/>
  <c r="AN13" i="4"/>
  <c r="AO13" i="4"/>
  <c r="AP13" i="4"/>
  <c r="AM14" i="4"/>
  <c r="AN14" i="4"/>
  <c r="AO14" i="4"/>
  <c r="AP14" i="4"/>
  <c r="AM15" i="4"/>
  <c r="AN15" i="4"/>
  <c r="AO15" i="4"/>
  <c r="AP15" i="4"/>
  <c r="AM16" i="4"/>
  <c r="AN16" i="4"/>
  <c r="AO16" i="4"/>
  <c r="AP16" i="4"/>
  <c r="AM17" i="4"/>
  <c r="AN17" i="4"/>
  <c r="AO17" i="4"/>
  <c r="AP17" i="4"/>
  <c r="AM18" i="4"/>
  <c r="AN18" i="4"/>
  <c r="AO18" i="4"/>
  <c r="AP18" i="4"/>
  <c r="AM19" i="4"/>
  <c r="AN19" i="4"/>
  <c r="AO19" i="4"/>
  <c r="AP19" i="4"/>
  <c r="AM20" i="4"/>
  <c r="AN20" i="4"/>
  <c r="AO20" i="4"/>
  <c r="AP20" i="4"/>
  <c r="AP7" i="4"/>
  <c r="AO7" i="4"/>
  <c r="AN7" i="4"/>
  <c r="AM7" i="4"/>
  <c r="AP6" i="4"/>
  <c r="AO6" i="4"/>
  <c r="AN6" i="4"/>
  <c r="AM6" i="4"/>
  <c r="E6" i="4"/>
  <c r="E8" i="4" l="1"/>
  <c r="E17" i="4"/>
  <c r="E15" i="4"/>
  <c r="E14" i="4"/>
  <c r="E11" i="4"/>
  <c r="E9" i="4"/>
  <c r="E12" i="4"/>
  <c r="E18" i="4"/>
  <c r="E10" i="4"/>
  <c r="E16" i="4"/>
  <c r="E7" i="4"/>
  <c r="E13" i="4"/>
</calcChain>
</file>

<file path=xl/sharedStrings.xml><?xml version="1.0" encoding="utf-8"?>
<sst xmlns="http://schemas.openxmlformats.org/spreadsheetml/2006/main" count="128" uniqueCount="58">
  <si>
    <t>Jméno                                              a                                       příjmení</t>
  </si>
  <si>
    <t>Ujeté km</t>
  </si>
  <si>
    <t>Čas</t>
  </si>
  <si>
    <t>Body závod</t>
  </si>
  <si>
    <t>Start</t>
  </si>
  <si>
    <t>Druhý velký okruh</t>
  </si>
  <si>
    <t>Třetí velký okruh</t>
  </si>
  <si>
    <t>Čtvrtý velký okruh</t>
  </si>
  <si>
    <t>Druhý malý okruh</t>
  </si>
  <si>
    <t>Třetí malý okruh</t>
  </si>
  <si>
    <t>První malý okruh</t>
  </si>
  <si>
    <t>Michal Veselský</t>
  </si>
  <si>
    <t>Adam Balcar</t>
  </si>
  <si>
    <t>Petr Schneider</t>
  </si>
  <si>
    <t>Tomáš Král</t>
  </si>
  <si>
    <t>Norbert Palša</t>
  </si>
  <si>
    <t>První  Studnice</t>
  </si>
  <si>
    <t>Druhá  Studnice</t>
  </si>
  <si>
    <t>Třetí  Studnice</t>
  </si>
  <si>
    <t>Čtvrtá  Studnice</t>
  </si>
  <si>
    <t>První Velký okruh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</si>
  <si>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</si>
  <si>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</si>
  <si>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</si>
  <si>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</si>
  <si>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</si>
  <si>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</si>
  <si>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</si>
  <si>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</si>
  <si>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</si>
  <si>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</si>
  <si>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</si>
  <si>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</si>
  <si>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</si>
  <si>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</si>
  <si>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</si>
  <si>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Pátá  Studnice</t>
  </si>
  <si>
    <t>Pátý velký okruh</t>
  </si>
  <si>
    <t>Pořadí</t>
  </si>
  <si>
    <t>Ženy</t>
  </si>
  <si>
    <t>Muži</t>
  </si>
  <si>
    <t>Ročník narození</t>
  </si>
  <si>
    <t>Čtvrtý malý okruh</t>
  </si>
  <si>
    <t>Pavel Pfeifer</t>
  </si>
  <si>
    <t>Jakub Ptáček</t>
  </si>
  <si>
    <t>Štěpán Ježek</t>
  </si>
  <si>
    <t>Jan Jiránek</t>
  </si>
  <si>
    <t>Martin Jiránek</t>
  </si>
  <si>
    <t>Pavel Štork</t>
  </si>
  <si>
    <t>Všichni</t>
  </si>
  <si>
    <t>Hodkovická dvanáctihodinovka - 11. ročník                                                                18.05.2024</t>
  </si>
  <si>
    <t>Vít Lubovský</t>
  </si>
  <si>
    <t>Jaroslav Vlček</t>
  </si>
  <si>
    <t>Blanka Hájková</t>
  </si>
  <si>
    <t>Pátý malý okruh</t>
  </si>
  <si>
    <t>Šestý malý okruh</t>
  </si>
  <si>
    <t>Sedmý malý okruh</t>
  </si>
  <si>
    <t>Markéta Lederová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</si>
</sst>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5]General"/>
    <numFmt numFmtId="165" formatCode="0&quot;.&quot;"/>
    <numFmt numFmtId="166" formatCode="[hh]:mm"/>
    <numFmt numFmtId="167" formatCode="hh:mm"/>
    <numFmt numFmtId="168" formatCode="#,##0.0"/>
    <numFmt numFmtId="169" formatCode="0.0&quot; km&quot;"/>
  </numFmts>
  <fonts count="8">
    <font>
      <sz val="12"/>
      <color theme="1"/>
      <name val="Calibri"/>
      <family val="2"/>
      <charset val="238"/>
      <scheme val="minor"/>
    </font>
    <font>
      <sz val="10"/>
      <color rgb="FF000000"/>
      <name val="Arial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10">
    <xf numFmtId="0" fontId="0" fillId="0" borderId="0" xfId="0"/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90" wrapText="1"/>
    </xf>
    <xf numFmtId="167" fontId="2" fillId="0" borderId="6" xfId="0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167" fontId="2" fillId="0" borderId="8" xfId="0" applyNumberFormat="1" applyFont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167" fontId="2" fillId="2" borderId="6" xfId="0" applyNumberFormat="1" applyFont="1" applyFill="1" applyBorder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164" fontId="2" fillId="0" borderId="4" xfId="1" applyFont="1" applyBorder="1" applyAlignment="1">
      <alignment horizontal="center" vertical="center" textRotation="90" wrapText="1"/>
    </xf>
    <xf numFmtId="164" fontId="2" fillId="0" borderId="1" xfId="1" applyFont="1" applyBorder="1" applyAlignment="1">
      <alignment horizontal="center" vertical="center" textRotation="90" wrapText="1"/>
    </xf>
    <xf numFmtId="166" fontId="2" fillId="0" borderId="4" xfId="1" applyNumberFormat="1" applyFont="1" applyBorder="1" applyAlignment="1">
      <alignment horizontal="center" vertical="center" textRotation="90" wrapText="1"/>
    </xf>
    <xf numFmtId="165" fontId="3" fillId="0" borderId="0" xfId="1" applyNumberFormat="1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 wrapText="1"/>
    </xf>
    <xf numFmtId="164" fontId="2" fillId="0" borderId="13" xfId="1" applyFont="1" applyBorder="1" applyAlignment="1">
      <alignment horizontal="center" vertical="center" wrapText="1"/>
    </xf>
    <xf numFmtId="164" fontId="3" fillId="0" borderId="0" xfId="1" applyFont="1" applyAlignment="1">
      <alignment horizontal="right" vertical="center" wrapText="1"/>
    </xf>
    <xf numFmtId="169" fontId="2" fillId="0" borderId="0" xfId="1" applyNumberFormat="1" applyFont="1" applyAlignment="1">
      <alignment vertical="center" wrapText="1"/>
    </xf>
    <xf numFmtId="164" fontId="2" fillId="0" borderId="6" xfId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 wrapText="1"/>
    </xf>
    <xf numFmtId="165" fontId="2" fillId="0" borderId="16" xfId="1" applyNumberFormat="1" applyFont="1" applyBorder="1" applyAlignment="1">
      <alignment horizontal="center" vertical="center" wrapText="1"/>
    </xf>
    <xf numFmtId="165" fontId="2" fillId="0" borderId="17" xfId="1" applyNumberFormat="1" applyFont="1" applyBorder="1" applyAlignment="1">
      <alignment horizontal="center" vertical="center" wrapText="1"/>
    </xf>
    <xf numFmtId="165" fontId="2" fillId="0" borderId="18" xfId="1" applyNumberFormat="1" applyFont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 wrapText="1"/>
    </xf>
    <xf numFmtId="164" fontId="2" fillId="0" borderId="11" xfId="1" applyFont="1" applyBorder="1" applyAlignment="1">
      <alignment horizontal="center" vertical="center" wrapText="1"/>
    </xf>
    <xf numFmtId="166" fontId="2" fillId="0" borderId="9" xfId="1" applyNumberFormat="1" applyFont="1" applyBorder="1" applyAlignment="1">
      <alignment horizontal="center" vertical="center" wrapText="1"/>
    </xf>
    <xf numFmtId="166" fontId="2" fillId="0" borderId="10" xfId="1" applyNumberFormat="1" applyFont="1" applyBorder="1" applyAlignment="1">
      <alignment horizontal="center" vertical="center" wrapText="1"/>
    </xf>
    <xf numFmtId="164" fontId="2" fillId="0" borderId="7" xfId="1" applyFont="1" applyBorder="1" applyAlignment="1">
      <alignment horizontal="left" vertical="center" wrapText="1" indent="1"/>
    </xf>
    <xf numFmtId="164" fontId="2" fillId="0" borderId="8" xfId="1" applyFont="1" applyBorder="1" applyAlignment="1">
      <alignment horizontal="left" vertical="center" wrapText="1" indent="1"/>
    </xf>
    <xf numFmtId="169" fontId="2" fillId="0" borderId="6" xfId="1" applyNumberFormat="1" applyFont="1" applyBorder="1" applyAlignment="1">
      <alignment horizontal="right" vertical="center" wrapText="1"/>
    </xf>
    <xf numFmtId="169" fontId="2" fillId="0" borderId="7" xfId="1" applyNumberFormat="1" applyFont="1" applyBorder="1" applyAlignment="1">
      <alignment horizontal="right" vertical="center" wrapText="1"/>
    </xf>
    <xf numFmtId="169" fontId="2" fillId="0" borderId="8" xfId="1" applyNumberFormat="1" applyFont="1" applyBorder="1" applyAlignment="1">
      <alignment horizontal="right" vertical="center" wrapText="1"/>
    </xf>
    <xf numFmtId="169" fontId="2" fillId="2" borderId="7" xfId="1" applyNumberFormat="1" applyFont="1" applyFill="1" applyBorder="1" applyAlignment="1">
      <alignment vertical="center" wrapText="1"/>
    </xf>
    <xf numFmtId="169" fontId="2" fillId="0" borderId="10" xfId="1" applyNumberFormat="1" applyFont="1" applyBorder="1" applyAlignment="1">
      <alignment vertical="center" wrapText="1"/>
    </xf>
    <xf numFmtId="169" fontId="2" fillId="0" borderId="7" xfId="1" applyNumberFormat="1" applyFont="1" applyBorder="1" applyAlignment="1">
      <alignment vertical="center" wrapText="1"/>
    </xf>
    <xf numFmtId="165" fontId="4" fillId="0" borderId="0" xfId="1" applyNumberFormat="1" applyFont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textRotation="90" wrapText="1"/>
    </xf>
    <xf numFmtId="167" fontId="2" fillId="0" borderId="0" xfId="0" applyNumberFormat="1" applyFont="1" applyAlignment="1">
      <alignment horizontal="center" vertical="center"/>
    </xf>
    <xf numFmtId="168" fontId="2" fillId="0" borderId="6" xfId="0" applyNumberFormat="1" applyFont="1" applyBorder="1" applyAlignment="1">
      <alignment horizontal="center" vertical="center"/>
    </xf>
    <xf numFmtId="168" fontId="2" fillId="0" borderId="10" xfId="0" applyNumberFormat="1" applyFont="1" applyBorder="1" applyAlignment="1">
      <alignment horizontal="center" vertical="center"/>
    </xf>
    <xf numFmtId="168" fontId="2" fillId="0" borderId="7" xfId="0" applyNumberFormat="1" applyFont="1" applyBorder="1" applyAlignment="1">
      <alignment horizontal="center" vertical="center"/>
    </xf>
    <xf numFmtId="167" fontId="2" fillId="2" borderId="22" xfId="0" applyNumberFormat="1" applyFont="1" applyFill="1" applyBorder="1" applyAlignment="1">
      <alignment vertical="center"/>
    </xf>
    <xf numFmtId="167" fontId="2" fillId="2" borderId="23" xfId="0" applyNumberFormat="1" applyFont="1" applyFill="1" applyBorder="1" applyAlignment="1">
      <alignment vertical="center"/>
    </xf>
    <xf numFmtId="167" fontId="2" fillId="2" borderId="24" xfId="0" applyNumberFormat="1" applyFont="1" applyFill="1" applyBorder="1" applyAlignment="1">
      <alignment vertical="center"/>
    </xf>
    <xf numFmtId="165" fontId="2" fillId="0" borderId="5" xfId="1" applyNumberFormat="1" applyFont="1" applyBorder="1" applyAlignment="1">
      <alignment horizontal="center" vertical="center" textRotation="90" wrapText="1"/>
    </xf>
    <xf numFmtId="168" fontId="2" fillId="0" borderId="6" xfId="0" applyNumberFormat="1" applyFont="1" applyBorder="1" applyAlignment="1">
      <alignment horizontal="center" vertical="center"/>
    </xf>
    <xf numFmtId="168" fontId="2" fillId="0" borderId="7" xfId="0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 textRotation="90" wrapText="1"/>
    </xf>
    <xf numFmtId="165" fontId="4" fillId="0" borderId="0" xfId="1" applyNumberFormat="1" applyFont="1" applyAlignment="1">
      <alignment horizontal="center" vertical="center" wrapText="1"/>
    </xf>
    <xf numFmtId="166" fontId="2" fillId="0" borderId="11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 vertical="center" textRotation="90" wrapText="1"/>
    </xf>
    <xf numFmtId="168" fontId="2" fillId="2" borderId="25" xfId="0" applyNumberFormat="1" applyFont="1" applyFill="1" applyBorder="1" applyAlignment="1">
      <alignment horizontal="center" vertical="center"/>
    </xf>
    <xf numFmtId="168" fontId="2" fillId="0" borderId="25" xfId="0" applyNumberFormat="1" applyFont="1" applyBorder="1" applyAlignment="1">
      <alignment horizontal="center" vertical="center"/>
    </xf>
    <xf numFmtId="165" fontId="5" fillId="0" borderId="17" xfId="1" applyNumberFormat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left" vertical="center" wrapText="1" indent="1"/>
    </xf>
    <xf numFmtId="164" fontId="5" fillId="0" borderId="10" xfId="1" applyFont="1" applyBorder="1" applyAlignment="1">
      <alignment horizontal="center" vertical="center" wrapText="1"/>
    </xf>
    <xf numFmtId="169" fontId="5" fillId="0" borderId="7" xfId="1" applyNumberFormat="1" applyFont="1" applyBorder="1" applyAlignment="1">
      <alignment horizontal="right" vertical="center" wrapText="1"/>
    </xf>
    <xf numFmtId="166" fontId="5" fillId="0" borderId="10" xfId="1" applyNumberFormat="1" applyFont="1" applyBorder="1" applyAlignment="1">
      <alignment horizontal="center" vertical="center" wrapText="1"/>
    </xf>
    <xf numFmtId="164" fontId="5" fillId="0" borderId="7" xfId="1" applyFont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/>
    </xf>
    <xf numFmtId="167" fontId="5" fillId="2" borderId="7" xfId="0" applyNumberFormat="1" applyFont="1" applyFill="1" applyBorder="1" applyAlignment="1">
      <alignment horizontal="center" vertical="center"/>
    </xf>
    <xf numFmtId="167" fontId="5" fillId="2" borderId="23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16" xfId="1" applyNumberFormat="1" applyFont="1" applyBorder="1" applyAlignment="1">
      <alignment horizontal="center" vertical="center" wrapText="1"/>
    </xf>
    <xf numFmtId="164" fontId="6" fillId="0" borderId="7" xfId="1" applyFont="1" applyBorder="1" applyAlignment="1">
      <alignment horizontal="left" vertical="center" wrapText="1" indent="1"/>
    </xf>
    <xf numFmtId="164" fontId="6" fillId="0" borderId="10" xfId="1" applyFont="1" applyBorder="1" applyAlignment="1">
      <alignment horizontal="center" vertical="center" wrapText="1"/>
    </xf>
    <xf numFmtId="169" fontId="6" fillId="0" borderId="7" xfId="1" applyNumberFormat="1" applyFont="1" applyBorder="1" applyAlignment="1">
      <alignment horizontal="right" vertical="center" wrapText="1"/>
    </xf>
    <xf numFmtId="166" fontId="6" fillId="0" borderId="10" xfId="1" applyNumberFormat="1" applyFont="1" applyBorder="1" applyAlignment="1">
      <alignment horizontal="center" vertical="center" wrapText="1"/>
    </xf>
    <xf numFmtId="164" fontId="6" fillId="0" borderId="7" xfId="1" applyFont="1" applyBorder="1" applyAlignment="1">
      <alignment horizontal="center" vertical="center" wrapText="1"/>
    </xf>
    <xf numFmtId="167" fontId="6" fillId="0" borderId="10" xfId="0" applyNumberFormat="1" applyFont="1" applyBorder="1" applyAlignment="1">
      <alignment horizontal="center" vertical="center"/>
    </xf>
    <xf numFmtId="167" fontId="6" fillId="2" borderId="7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vertical="center"/>
    </xf>
    <xf numFmtId="0" fontId="7" fillId="0" borderId="0" xfId="0" applyFont="1"/>
    <xf numFmtId="167" fontId="6" fillId="0" borderId="13" xfId="0" applyNumberFormat="1" applyFont="1" applyBorder="1" applyAlignment="1">
      <alignment horizontal="center" vertical="center"/>
    </xf>
    <xf numFmtId="165" fontId="6" fillId="0" borderId="18" xfId="1" applyNumberFormat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left" vertical="center" wrapText="1" indent="1"/>
    </xf>
    <xf numFmtId="164" fontId="6" fillId="0" borderId="11" xfId="1" applyFont="1" applyBorder="1" applyAlignment="1">
      <alignment horizontal="center" vertical="center" wrapText="1"/>
    </xf>
    <xf numFmtId="169" fontId="6" fillId="0" borderId="8" xfId="1" applyNumberFormat="1" applyFont="1" applyBorder="1" applyAlignment="1">
      <alignment horizontal="right" vertical="center" wrapText="1"/>
    </xf>
    <xf numFmtId="166" fontId="6" fillId="0" borderId="11" xfId="1" applyNumberFormat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167" fontId="6" fillId="0" borderId="11" xfId="0" applyNumberFormat="1" applyFont="1" applyBorder="1" applyAlignment="1">
      <alignment horizontal="center" vertical="center"/>
    </xf>
    <xf numFmtId="167" fontId="6" fillId="2" borderId="8" xfId="0" applyNumberFormat="1" applyFont="1" applyFill="1" applyBorder="1" applyAlignment="1">
      <alignment horizontal="center" vertical="center"/>
    </xf>
    <xf numFmtId="167" fontId="6" fillId="2" borderId="24" xfId="0" applyNumberFormat="1" applyFont="1" applyFill="1" applyBorder="1" applyAlignment="1">
      <alignment vertical="center"/>
    </xf>
    <xf numFmtId="167" fontId="6" fillId="0" borderId="14" xfId="0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 textRotation="90" wrapText="1"/>
    </xf>
    <xf numFmtId="165" fontId="4" fillId="0" borderId="21" xfId="1" applyNumberFormat="1" applyFont="1" applyBorder="1" applyAlignment="1">
      <alignment horizontal="center" vertical="center" wrapText="1"/>
    </xf>
    <xf numFmtId="165" fontId="4" fillId="0" borderId="19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165" fontId="4" fillId="0" borderId="20" xfId="1" applyNumberFormat="1" applyFont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center" vertical="center" wrapText="1"/>
    </xf>
    <xf numFmtId="165" fontId="4" fillId="0" borderId="15" xfId="1" applyNumberFormat="1" applyFont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textRotation="90" wrapText="1"/>
    </xf>
    <xf numFmtId="165" fontId="2" fillId="0" borderId="1" xfId="1" applyNumberFormat="1" applyFont="1" applyBorder="1" applyAlignment="1">
      <alignment horizontal="center" vertical="center" textRotation="90" wrapText="1"/>
    </xf>
    <xf numFmtId="165" fontId="2" fillId="0" borderId="2" xfId="1" applyNumberFormat="1" applyFont="1" applyBorder="1" applyAlignment="1">
      <alignment horizontal="center" vertical="center" textRotation="90" wrapText="1"/>
    </xf>
    <xf numFmtId="168" fontId="2" fillId="0" borderId="12" xfId="0" applyNumberFormat="1" applyFont="1" applyBorder="1" applyAlignment="1">
      <alignment horizontal="center" vertical="center"/>
    </xf>
    <xf numFmtId="168" fontId="2" fillId="0" borderId="13" xfId="0" applyNumberFormat="1" applyFont="1" applyBorder="1" applyAlignment="1">
      <alignment horizontal="center" vertical="center"/>
    </xf>
  </cellXfs>
  <cellStyles count="2">
    <cellStyle name="Excel Built-in Normal 1" xfId="1"/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7"/>
  <sheetViews>
    <sheetView zoomScale="115" zoomScaleNormal="115" workbookViewId="0">
      <selection activeCell="Q15" sqref="Q15"/>
    </sheetView>
  </sheetViews>
  <sheetFormatPr defaultColWidth="9" defaultRowHeight="15.75"/>
  <cols>
    <col min="1" max="1" width="9" style="2"/>
    <col min="2" max="2" width="5.625" style="21" customWidth="1"/>
    <col min="3" max="3" width="25.25" style="22" customWidth="1"/>
    <col min="4" max="4" width="7.5" style="22" customWidth="1"/>
    <col min="5" max="5" width="10.875" style="25" customWidth="1"/>
    <col min="6" max="6" width="6.875" style="23" customWidth="1"/>
    <col min="7" max="7" width="6.875" style="22" customWidth="1"/>
    <col min="8" max="14" width="6.875" style="2" customWidth="1"/>
    <col min="15" max="15" width="1.625" style="2" customWidth="1"/>
    <col min="16" max="16" width="6.875" style="2" customWidth="1"/>
    <col min="28" max="16384" width="9" style="2"/>
  </cols>
  <sheetData>
    <row r="1" spans="2:27" ht="45" customHeight="1">
      <c r="B1" s="96" t="s">
        <v>50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2:27" ht="45" customHeight="1" thickBot="1"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2:27" ht="45" customHeight="1" thickBot="1">
      <c r="B3" s="102" t="s">
        <v>39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2:27" s="1" customFormat="1" ht="117.75" customHeight="1" thickBot="1">
      <c r="B4" s="57" t="s">
        <v>38</v>
      </c>
      <c r="C4" s="18" t="s">
        <v>0</v>
      </c>
      <c r="D4" s="19" t="s">
        <v>41</v>
      </c>
      <c r="E4" s="18" t="s">
        <v>1</v>
      </c>
      <c r="F4" s="20" t="s">
        <v>2</v>
      </c>
      <c r="G4" s="19" t="s">
        <v>3</v>
      </c>
      <c r="H4" s="3" t="s">
        <v>4</v>
      </c>
      <c r="I4" s="12" t="s">
        <v>16</v>
      </c>
      <c r="J4" s="3" t="s">
        <v>20</v>
      </c>
      <c r="K4" s="12" t="s">
        <v>17</v>
      </c>
      <c r="L4" s="3" t="s">
        <v>5</v>
      </c>
      <c r="M4" s="12" t="s">
        <v>18</v>
      </c>
      <c r="N4" s="3" t="s">
        <v>6</v>
      </c>
      <c r="O4" s="17"/>
      <c r="P4" s="11" t="s">
        <v>10</v>
      </c>
      <c r="Q4"/>
      <c r="R4"/>
      <c r="S4"/>
      <c r="T4"/>
      <c r="U4"/>
      <c r="V4"/>
      <c r="W4"/>
      <c r="X4"/>
      <c r="Y4"/>
      <c r="Z4"/>
      <c r="AA4"/>
    </row>
    <row r="5" spans="2:27" s="1" customFormat="1" ht="7.5" customHeight="1" thickBot="1"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/>
      <c r="Q5"/>
      <c r="R5"/>
      <c r="S5"/>
      <c r="T5"/>
      <c r="U5"/>
      <c r="V5"/>
      <c r="W5"/>
      <c r="X5"/>
      <c r="Y5"/>
      <c r="Z5"/>
      <c r="AA5"/>
    </row>
    <row r="6" spans="2:27" s="73" customFormat="1">
      <c r="B6" s="74" t="s">
        <v>21</v>
      </c>
      <c r="C6" s="75" t="s">
        <v>57</v>
      </c>
      <c r="D6" s="76"/>
      <c r="E6" s="77">
        <v>126</v>
      </c>
      <c r="F6" s="78">
        <v>0.43611111111111106</v>
      </c>
      <c r="G6" s="79">
        <v>5</v>
      </c>
      <c r="H6" s="80">
        <v>0.29375000000000001</v>
      </c>
      <c r="I6" s="81">
        <v>0.3743055555555555</v>
      </c>
      <c r="J6" s="80">
        <v>0.43472222222222223</v>
      </c>
      <c r="K6" s="81">
        <v>0.51874999999999993</v>
      </c>
      <c r="L6" s="80">
        <v>0.56388888888888888</v>
      </c>
      <c r="M6" s="81">
        <v>0.65347222222222223</v>
      </c>
      <c r="N6" s="80">
        <v>0.69861111111111107</v>
      </c>
      <c r="O6" s="82"/>
      <c r="P6" s="84">
        <v>0.72986111111111107</v>
      </c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</row>
    <row r="7" spans="2:27" s="73" customFormat="1" ht="16.5" thickBot="1">
      <c r="B7" s="85" t="s">
        <v>22</v>
      </c>
      <c r="C7" s="86" t="s">
        <v>53</v>
      </c>
      <c r="D7" s="87">
        <v>1977</v>
      </c>
      <c r="E7" s="88">
        <v>117</v>
      </c>
      <c r="F7" s="89">
        <v>0.46180555555555552</v>
      </c>
      <c r="G7" s="90">
        <v>3</v>
      </c>
      <c r="H7" s="91">
        <v>0.29375000000000001</v>
      </c>
      <c r="I7" s="92">
        <v>0.37361111111111112</v>
      </c>
      <c r="J7" s="91">
        <v>0.41875000000000001</v>
      </c>
      <c r="K7" s="92">
        <v>0.50555555555555554</v>
      </c>
      <c r="L7" s="91">
        <v>0.55347222222222225</v>
      </c>
      <c r="M7" s="92">
        <v>0.64444444444444449</v>
      </c>
      <c r="N7" s="91">
        <v>0.69236111111111109</v>
      </c>
      <c r="O7" s="93"/>
      <c r="P7" s="94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</row>
  </sheetData>
  <sortState ref="A6:AH9">
    <sortCondition descending="1" ref="E6:E9"/>
  </sortState>
  <mergeCells count="3">
    <mergeCell ref="B1:P2"/>
    <mergeCell ref="B3:P3"/>
    <mergeCell ref="B5:P5"/>
  </mergeCells>
  <pageMargins left="0.78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G18"/>
  <sheetViews>
    <sheetView zoomScaleNormal="100" workbookViewId="0">
      <selection activeCell="H6" sqref="H6:R6"/>
    </sheetView>
  </sheetViews>
  <sheetFormatPr defaultColWidth="9" defaultRowHeight="15.75"/>
  <cols>
    <col min="1" max="1" width="4" style="2" customWidth="1"/>
    <col min="2" max="2" width="5.625" style="21" customWidth="1"/>
    <col min="3" max="3" width="25.25" style="22" customWidth="1"/>
    <col min="4" max="4" width="7.5" style="22" customWidth="1"/>
    <col min="5" max="5" width="10.875" style="25" customWidth="1"/>
    <col min="6" max="6" width="6.875" style="23" customWidth="1"/>
    <col min="7" max="7" width="6.875" style="22" customWidth="1"/>
    <col min="8" max="18" width="6.875" style="2" customWidth="1"/>
    <col min="19" max="19" width="1.625" style="2" customWidth="1"/>
    <col min="20" max="27" width="6.875" style="2" customWidth="1"/>
    <col min="28" max="37" width="5.375" style="2" hidden="1" customWidth="1"/>
    <col min="38" max="38" width="1.75" style="2" hidden="1" customWidth="1"/>
    <col min="39" max="45" width="5.375" style="2" hidden="1" customWidth="1"/>
    <col min="46" max="47" width="9" style="2" customWidth="1"/>
    <col min="60" max="16384" width="9" style="2"/>
  </cols>
  <sheetData>
    <row r="1" spans="2:59" ht="45" customHeight="1">
      <c r="B1" s="96" t="s">
        <v>50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8"/>
      <c r="AA1" s="58"/>
    </row>
    <row r="2" spans="2:59" ht="45" customHeight="1" thickBot="1"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  <c r="AA2" s="58"/>
    </row>
    <row r="3" spans="2:59" ht="45" customHeight="1" thickBot="1">
      <c r="B3" s="102" t="s">
        <v>40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  <c r="AA3" s="58"/>
    </row>
    <row r="4" spans="2:59" s="1" customFormat="1" ht="117" customHeight="1" thickBot="1">
      <c r="B4" s="57" t="s">
        <v>38</v>
      </c>
      <c r="C4" s="18" t="s">
        <v>0</v>
      </c>
      <c r="D4" s="19" t="s">
        <v>41</v>
      </c>
      <c r="E4" s="18" t="s">
        <v>1</v>
      </c>
      <c r="F4" s="20" t="s">
        <v>2</v>
      </c>
      <c r="G4" s="19" t="s">
        <v>3</v>
      </c>
      <c r="H4" s="3" t="s">
        <v>4</v>
      </c>
      <c r="I4" s="12" t="s">
        <v>16</v>
      </c>
      <c r="J4" s="3" t="s">
        <v>20</v>
      </c>
      <c r="K4" s="12" t="s">
        <v>17</v>
      </c>
      <c r="L4" s="3" t="s">
        <v>5</v>
      </c>
      <c r="M4" s="12" t="s">
        <v>18</v>
      </c>
      <c r="N4" s="3" t="s">
        <v>6</v>
      </c>
      <c r="O4" s="12" t="s">
        <v>19</v>
      </c>
      <c r="P4" s="3" t="s">
        <v>7</v>
      </c>
      <c r="Q4" s="12" t="s">
        <v>36</v>
      </c>
      <c r="R4" s="3" t="s">
        <v>37</v>
      </c>
      <c r="S4" s="17"/>
      <c r="T4" s="10" t="s">
        <v>10</v>
      </c>
      <c r="U4" s="3" t="s">
        <v>8</v>
      </c>
      <c r="V4" s="11" t="s">
        <v>9</v>
      </c>
      <c r="W4" s="11" t="s">
        <v>42</v>
      </c>
      <c r="X4" s="3" t="s">
        <v>54</v>
      </c>
      <c r="Y4" s="11" t="s">
        <v>55</v>
      </c>
      <c r="Z4" s="11" t="s">
        <v>56</v>
      </c>
      <c r="AV4"/>
      <c r="AW4"/>
      <c r="AX4"/>
      <c r="AY4"/>
      <c r="AZ4"/>
      <c r="BA4"/>
      <c r="BB4"/>
      <c r="BC4"/>
      <c r="BD4"/>
      <c r="BE4"/>
      <c r="BF4"/>
      <c r="BG4"/>
    </row>
    <row r="5" spans="2:59" s="1" customFormat="1" ht="7.5" customHeight="1" thickBot="1"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60"/>
      <c r="Y5" s="60"/>
      <c r="Z5" s="95"/>
      <c r="AA5" s="46"/>
      <c r="AV5"/>
      <c r="AW5"/>
      <c r="AX5"/>
      <c r="AY5"/>
      <c r="AZ5"/>
      <c r="BA5"/>
      <c r="BB5"/>
      <c r="BC5"/>
      <c r="BD5"/>
      <c r="BE5"/>
      <c r="BF5"/>
      <c r="BG5"/>
    </row>
    <row r="6" spans="2:59">
      <c r="B6" s="30" t="s">
        <v>21</v>
      </c>
      <c r="C6" s="37" t="s">
        <v>11</v>
      </c>
      <c r="D6" s="33">
        <v>1980</v>
      </c>
      <c r="E6" s="39">
        <f t="shared" ref="E6:E16" si="0">SUM(AC6:AP6)</f>
        <v>204</v>
      </c>
      <c r="F6" s="35">
        <f t="shared" ref="F6:F18" si="1">MAX(I6:W6)-H6</f>
        <v>0.48541666666666666</v>
      </c>
      <c r="G6" s="27">
        <v>10</v>
      </c>
      <c r="H6" s="7">
        <v>0.29375000000000001</v>
      </c>
      <c r="I6" s="13">
        <v>0.34722222222222227</v>
      </c>
      <c r="J6" s="7">
        <v>0.37916666666666665</v>
      </c>
      <c r="K6" s="13">
        <v>0.43541666666666662</v>
      </c>
      <c r="L6" s="7">
        <v>0.46875</v>
      </c>
      <c r="M6" s="13">
        <v>0.52916666666666667</v>
      </c>
      <c r="N6" s="7">
        <v>0.56319444444444444</v>
      </c>
      <c r="O6" s="13">
        <v>0.62638888888888888</v>
      </c>
      <c r="P6" s="7">
        <v>0.66111111111111109</v>
      </c>
      <c r="Q6" s="13">
        <v>0.72569444444444453</v>
      </c>
      <c r="R6" s="7">
        <v>0.7597222222222223</v>
      </c>
      <c r="S6" s="51"/>
      <c r="T6" s="7">
        <v>0.77916666666666667</v>
      </c>
      <c r="U6" s="4"/>
      <c r="V6" s="7"/>
      <c r="W6" s="4"/>
      <c r="X6" s="4"/>
      <c r="Y6" s="7"/>
      <c r="Z6" s="4"/>
      <c r="AA6" s="47"/>
      <c r="AB6" s="61"/>
      <c r="AC6" s="62">
        <f>IF(J6="","",39)</f>
        <v>39</v>
      </c>
      <c r="AD6" s="61"/>
      <c r="AE6" s="62">
        <f>IF(L6="","",39)</f>
        <v>39</v>
      </c>
      <c r="AF6" s="61"/>
      <c r="AG6" s="62">
        <f>IF(N6="","",39)</f>
        <v>39</v>
      </c>
      <c r="AH6" s="61"/>
      <c r="AI6" s="62">
        <f>IF(P6="","",39)</f>
        <v>39</v>
      </c>
      <c r="AJ6" s="61"/>
      <c r="AK6" s="62">
        <f>IF(R6="","",39)</f>
        <v>39</v>
      </c>
      <c r="AL6" s="108"/>
      <c r="AM6" s="16">
        <f t="shared" ref="AM6:AS18" si="2">IF(T6="","",9)</f>
        <v>9</v>
      </c>
      <c r="AN6" s="55" t="str">
        <f t="shared" si="2"/>
        <v/>
      </c>
      <c r="AO6" s="16" t="str">
        <f t="shared" si="2"/>
        <v/>
      </c>
      <c r="AP6" s="55" t="str">
        <f t="shared" si="2"/>
        <v/>
      </c>
      <c r="AQ6" s="55" t="str">
        <f t="shared" si="2"/>
        <v/>
      </c>
      <c r="AR6" s="16" t="str">
        <f t="shared" si="2"/>
        <v/>
      </c>
      <c r="AS6" s="55" t="str">
        <f t="shared" si="2"/>
        <v/>
      </c>
    </row>
    <row r="7" spans="2:59">
      <c r="B7" s="31" t="s">
        <v>22</v>
      </c>
      <c r="C7" s="37" t="s">
        <v>12</v>
      </c>
      <c r="D7" s="33">
        <v>1978</v>
      </c>
      <c r="E7" s="40">
        <f t="shared" si="0"/>
        <v>183</v>
      </c>
      <c r="F7" s="36">
        <f t="shared" si="1"/>
        <v>0.46180555555555552</v>
      </c>
      <c r="G7" s="28">
        <v>8</v>
      </c>
      <c r="H7" s="8">
        <v>0.29375000000000001</v>
      </c>
      <c r="I7" s="14">
        <v>0.34861111111111115</v>
      </c>
      <c r="J7" s="8">
        <v>0.37986111111111115</v>
      </c>
      <c r="K7" s="14">
        <v>0.43958333333333338</v>
      </c>
      <c r="L7" s="8">
        <v>0.47430555555555554</v>
      </c>
      <c r="M7" s="14">
        <v>0.54236111111111118</v>
      </c>
      <c r="N7" s="8">
        <v>0.58124999999999993</v>
      </c>
      <c r="O7" s="14">
        <v>0.64722222222222225</v>
      </c>
      <c r="P7" s="8">
        <v>0.68263888888888891</v>
      </c>
      <c r="Q7" s="14"/>
      <c r="R7" s="8"/>
      <c r="S7" s="52"/>
      <c r="T7" s="8">
        <v>0.71111111111111114</v>
      </c>
      <c r="U7" s="5">
        <v>0.73333333333333339</v>
      </c>
      <c r="V7" s="8">
        <v>0.75555555555555554</v>
      </c>
      <c r="W7" s="5"/>
      <c r="X7" s="5"/>
      <c r="Y7" s="8"/>
      <c r="Z7" s="5"/>
      <c r="AA7" s="47"/>
      <c r="AB7" s="61"/>
      <c r="AC7" s="62">
        <f t="shared" ref="AC7:AC18" si="3">IF(J7="","",39)</f>
        <v>39</v>
      </c>
      <c r="AD7" s="61"/>
      <c r="AE7" s="62">
        <f t="shared" ref="AE7:AE18" si="4">IF(L7="","",39)</f>
        <v>39</v>
      </c>
      <c r="AF7" s="61"/>
      <c r="AG7" s="62">
        <f t="shared" ref="AG7:AG18" si="5">IF(N7="","",39)</f>
        <v>39</v>
      </c>
      <c r="AH7" s="61"/>
      <c r="AI7" s="62">
        <f t="shared" ref="AI7:AI18" si="6">IF(P7="","",39)</f>
        <v>39</v>
      </c>
      <c r="AJ7" s="61"/>
      <c r="AK7" s="62" t="str">
        <f t="shared" ref="AK7:AK18" si="7">IF(R7="","",39)</f>
        <v/>
      </c>
      <c r="AL7" s="109"/>
      <c r="AM7" s="49">
        <f t="shared" si="2"/>
        <v>9</v>
      </c>
      <c r="AN7" s="56">
        <f t="shared" si="2"/>
        <v>9</v>
      </c>
      <c r="AO7" s="49">
        <f t="shared" si="2"/>
        <v>9</v>
      </c>
      <c r="AP7" s="56" t="str">
        <f t="shared" si="2"/>
        <v/>
      </c>
      <c r="AQ7" s="56" t="str">
        <f t="shared" si="2"/>
        <v/>
      </c>
      <c r="AR7" s="49" t="str">
        <f t="shared" si="2"/>
        <v/>
      </c>
      <c r="AS7" s="56" t="str">
        <f t="shared" si="2"/>
        <v/>
      </c>
    </row>
    <row r="8" spans="2:59">
      <c r="B8" s="31" t="s">
        <v>23</v>
      </c>
      <c r="C8" s="37" t="s">
        <v>13</v>
      </c>
      <c r="D8" s="33">
        <v>1979</v>
      </c>
      <c r="E8" s="40">
        <f t="shared" si="0"/>
        <v>174</v>
      </c>
      <c r="F8" s="36">
        <f t="shared" si="1"/>
        <v>0.4909722222222222</v>
      </c>
      <c r="G8" s="28">
        <v>6</v>
      </c>
      <c r="H8" s="8">
        <v>0.29375000000000001</v>
      </c>
      <c r="I8" s="14">
        <v>0.3520833333333333</v>
      </c>
      <c r="J8" s="8">
        <v>0.38750000000000001</v>
      </c>
      <c r="K8" s="14">
        <v>0.45208333333333334</v>
      </c>
      <c r="L8" s="8">
        <v>0.49374999999999997</v>
      </c>
      <c r="M8" s="14">
        <v>0.56736111111111109</v>
      </c>
      <c r="N8" s="8">
        <v>0.60972222222222217</v>
      </c>
      <c r="O8" s="14">
        <v>0.69027777777777777</v>
      </c>
      <c r="P8" s="8">
        <v>0.73541666666666661</v>
      </c>
      <c r="Q8" s="14"/>
      <c r="R8" s="8"/>
      <c r="S8" s="52"/>
      <c r="T8" s="8">
        <v>0.7631944444444444</v>
      </c>
      <c r="U8" s="5">
        <v>0.78472222222222221</v>
      </c>
      <c r="V8" s="8"/>
      <c r="W8" s="5"/>
      <c r="X8" s="5"/>
      <c r="Y8" s="8"/>
      <c r="Z8" s="5"/>
      <c r="AA8" s="47"/>
      <c r="AB8" s="61"/>
      <c r="AC8" s="62">
        <f t="shared" si="3"/>
        <v>39</v>
      </c>
      <c r="AD8" s="61"/>
      <c r="AE8" s="62">
        <f t="shared" si="4"/>
        <v>39</v>
      </c>
      <c r="AF8" s="61"/>
      <c r="AG8" s="62">
        <f t="shared" si="5"/>
        <v>39</v>
      </c>
      <c r="AH8" s="61"/>
      <c r="AI8" s="62">
        <f t="shared" si="6"/>
        <v>39</v>
      </c>
      <c r="AJ8" s="61"/>
      <c r="AK8" s="62" t="str">
        <f t="shared" si="7"/>
        <v/>
      </c>
      <c r="AL8" s="109"/>
      <c r="AM8" s="49">
        <f t="shared" si="2"/>
        <v>9</v>
      </c>
      <c r="AN8" s="56">
        <f t="shared" si="2"/>
        <v>9</v>
      </c>
      <c r="AO8" s="49" t="str">
        <f t="shared" si="2"/>
        <v/>
      </c>
      <c r="AP8" s="56" t="str">
        <f t="shared" si="2"/>
        <v/>
      </c>
      <c r="AQ8" s="56" t="str">
        <f t="shared" si="2"/>
        <v/>
      </c>
      <c r="AR8" s="49" t="str">
        <f t="shared" si="2"/>
        <v/>
      </c>
      <c r="AS8" s="56" t="str">
        <f t="shared" si="2"/>
        <v/>
      </c>
    </row>
    <row r="9" spans="2:59">
      <c r="B9" s="31" t="s">
        <v>24</v>
      </c>
      <c r="C9" s="37" t="s">
        <v>43</v>
      </c>
      <c r="D9" s="33">
        <v>1968</v>
      </c>
      <c r="E9" s="40">
        <f t="shared" si="0"/>
        <v>156</v>
      </c>
      <c r="F9" s="36">
        <f t="shared" si="1"/>
        <v>0.45347222222222222</v>
      </c>
      <c r="G9" s="28">
        <v>4</v>
      </c>
      <c r="H9" s="8">
        <v>0.29375000000000001</v>
      </c>
      <c r="I9" s="14">
        <v>0.35694444444444445</v>
      </c>
      <c r="J9" s="8">
        <v>0.39097222222222222</v>
      </c>
      <c r="K9" s="14">
        <v>0.46111111111111108</v>
      </c>
      <c r="L9" s="8">
        <v>0.4993055555555555</v>
      </c>
      <c r="M9" s="14">
        <v>0.57777777777777783</v>
      </c>
      <c r="N9" s="8">
        <v>0.6166666666666667</v>
      </c>
      <c r="O9" s="14">
        <v>0.7055555555555556</v>
      </c>
      <c r="P9" s="8">
        <v>0.74722222222222223</v>
      </c>
      <c r="Q9" s="14"/>
      <c r="R9" s="8"/>
      <c r="S9" s="52"/>
      <c r="T9" s="8"/>
      <c r="U9" s="5"/>
      <c r="V9" s="8"/>
      <c r="W9" s="5"/>
      <c r="X9" s="5"/>
      <c r="Y9" s="8"/>
      <c r="Z9" s="5"/>
      <c r="AA9" s="47"/>
      <c r="AB9" s="61"/>
      <c r="AC9" s="62">
        <f t="shared" si="3"/>
        <v>39</v>
      </c>
      <c r="AD9" s="61"/>
      <c r="AE9" s="62">
        <f t="shared" si="4"/>
        <v>39</v>
      </c>
      <c r="AF9" s="61"/>
      <c r="AG9" s="62">
        <f t="shared" si="5"/>
        <v>39</v>
      </c>
      <c r="AH9" s="61"/>
      <c r="AI9" s="62">
        <f t="shared" si="6"/>
        <v>39</v>
      </c>
      <c r="AJ9" s="61"/>
      <c r="AK9" s="62" t="str">
        <f t="shared" si="7"/>
        <v/>
      </c>
      <c r="AL9" s="109"/>
      <c r="AM9" s="49" t="str">
        <f t="shared" si="2"/>
        <v/>
      </c>
      <c r="AN9" s="56" t="str">
        <f t="shared" si="2"/>
        <v/>
      </c>
      <c r="AO9" s="49" t="str">
        <f t="shared" si="2"/>
        <v/>
      </c>
      <c r="AP9" s="56" t="str">
        <f t="shared" si="2"/>
        <v/>
      </c>
      <c r="AQ9" s="56" t="str">
        <f t="shared" si="2"/>
        <v/>
      </c>
      <c r="AR9" s="49" t="str">
        <f t="shared" si="2"/>
        <v/>
      </c>
      <c r="AS9" s="56" t="str">
        <f t="shared" si="2"/>
        <v/>
      </c>
    </row>
    <row r="10" spans="2:59">
      <c r="B10" s="31" t="s">
        <v>25</v>
      </c>
      <c r="C10" s="37" t="s">
        <v>45</v>
      </c>
      <c r="D10" s="33">
        <v>1978</v>
      </c>
      <c r="E10" s="40">
        <f t="shared" si="0"/>
        <v>156</v>
      </c>
      <c r="F10" s="36">
        <f t="shared" si="1"/>
        <v>0.48055555555555546</v>
      </c>
      <c r="G10" s="28">
        <v>3</v>
      </c>
      <c r="H10" s="8">
        <v>0.29375000000000001</v>
      </c>
      <c r="I10" s="14">
        <v>0.35555555555555557</v>
      </c>
      <c r="J10" s="8">
        <v>0.3923611111111111</v>
      </c>
      <c r="K10" s="14">
        <v>0.4597222222222222</v>
      </c>
      <c r="L10" s="8">
        <v>0.50208333333333333</v>
      </c>
      <c r="M10" s="14">
        <v>0.61388888888888882</v>
      </c>
      <c r="N10" s="8">
        <v>0.65694444444444444</v>
      </c>
      <c r="O10" s="14">
        <v>0.73541666666666661</v>
      </c>
      <c r="P10" s="8">
        <v>0.77430555555555547</v>
      </c>
      <c r="Q10" s="14"/>
      <c r="R10" s="8"/>
      <c r="S10" s="52"/>
      <c r="T10" s="8"/>
      <c r="U10" s="5"/>
      <c r="V10" s="8"/>
      <c r="W10" s="5"/>
      <c r="X10" s="5"/>
      <c r="Y10" s="8"/>
      <c r="Z10" s="5"/>
      <c r="AA10" s="47"/>
      <c r="AB10" s="61"/>
      <c r="AC10" s="62">
        <f t="shared" si="3"/>
        <v>39</v>
      </c>
      <c r="AD10" s="61"/>
      <c r="AE10" s="62">
        <f t="shared" si="4"/>
        <v>39</v>
      </c>
      <c r="AF10" s="61"/>
      <c r="AG10" s="62">
        <f t="shared" si="5"/>
        <v>39</v>
      </c>
      <c r="AH10" s="61"/>
      <c r="AI10" s="62">
        <f t="shared" si="6"/>
        <v>39</v>
      </c>
      <c r="AJ10" s="61"/>
      <c r="AK10" s="62" t="str">
        <f t="shared" si="7"/>
        <v/>
      </c>
      <c r="AL10" s="109"/>
      <c r="AM10" s="49" t="str">
        <f t="shared" si="2"/>
        <v/>
      </c>
      <c r="AN10" s="56" t="str">
        <f t="shared" si="2"/>
        <v/>
      </c>
      <c r="AO10" s="49" t="str">
        <f t="shared" si="2"/>
        <v/>
      </c>
      <c r="AP10" s="56" t="str">
        <f t="shared" si="2"/>
        <v/>
      </c>
      <c r="AQ10" s="56" t="str">
        <f t="shared" si="2"/>
        <v/>
      </c>
      <c r="AR10" s="49" t="str">
        <f t="shared" si="2"/>
        <v/>
      </c>
      <c r="AS10" s="56" t="str">
        <f t="shared" si="2"/>
        <v/>
      </c>
    </row>
    <row r="11" spans="2:59">
      <c r="B11" s="31" t="s">
        <v>26</v>
      </c>
      <c r="C11" s="37" t="s">
        <v>51</v>
      </c>
      <c r="D11" s="33">
        <v>1972</v>
      </c>
      <c r="E11" s="40">
        <f t="shared" si="0"/>
        <v>135</v>
      </c>
      <c r="F11" s="36">
        <f t="shared" si="1"/>
        <v>0.44722222222222224</v>
      </c>
      <c r="G11" s="28">
        <v>2</v>
      </c>
      <c r="H11" s="8">
        <v>0.29375000000000001</v>
      </c>
      <c r="I11" s="14">
        <v>0.36736111111111108</v>
      </c>
      <c r="J11" s="8">
        <v>0.4069444444444445</v>
      </c>
      <c r="K11" s="14">
        <v>0.49236111111111108</v>
      </c>
      <c r="L11" s="8">
        <v>0.53819444444444442</v>
      </c>
      <c r="M11" s="14">
        <v>0.63055555555555554</v>
      </c>
      <c r="N11" s="8">
        <v>0.68333333333333324</v>
      </c>
      <c r="O11" s="14"/>
      <c r="P11" s="8"/>
      <c r="Q11" s="14"/>
      <c r="R11" s="8"/>
      <c r="S11" s="52"/>
      <c r="T11" s="8">
        <v>0.71180555555555547</v>
      </c>
      <c r="U11" s="5">
        <v>0.74097222222222225</v>
      </c>
      <c r="V11" s="8"/>
      <c r="W11" s="5"/>
      <c r="X11" s="5"/>
      <c r="Y11" s="8"/>
      <c r="Z11" s="5"/>
      <c r="AA11" s="47"/>
      <c r="AB11" s="61"/>
      <c r="AC11" s="62">
        <f t="shared" si="3"/>
        <v>39</v>
      </c>
      <c r="AD11" s="61"/>
      <c r="AE11" s="62">
        <f t="shared" si="4"/>
        <v>39</v>
      </c>
      <c r="AF11" s="61"/>
      <c r="AG11" s="62">
        <f t="shared" si="5"/>
        <v>39</v>
      </c>
      <c r="AH11" s="61"/>
      <c r="AI11" s="62" t="str">
        <f t="shared" si="6"/>
        <v/>
      </c>
      <c r="AJ11" s="61"/>
      <c r="AK11" s="62" t="str">
        <f t="shared" si="7"/>
        <v/>
      </c>
      <c r="AL11" s="109"/>
      <c r="AM11" s="49">
        <f t="shared" si="2"/>
        <v>9</v>
      </c>
      <c r="AN11" s="56">
        <f t="shared" si="2"/>
        <v>9</v>
      </c>
      <c r="AO11" s="49" t="str">
        <f t="shared" si="2"/>
        <v/>
      </c>
      <c r="AP11" s="56" t="str">
        <f t="shared" si="2"/>
        <v/>
      </c>
      <c r="AQ11" s="56" t="str">
        <f t="shared" si="2"/>
        <v/>
      </c>
      <c r="AR11" s="49" t="str">
        <f t="shared" si="2"/>
        <v/>
      </c>
      <c r="AS11" s="56" t="str">
        <f t="shared" si="2"/>
        <v/>
      </c>
    </row>
    <row r="12" spans="2:59">
      <c r="B12" s="31" t="s">
        <v>27</v>
      </c>
      <c r="C12" s="37" t="s">
        <v>52</v>
      </c>
      <c r="D12" s="33">
        <v>1976</v>
      </c>
      <c r="E12" s="40">
        <f t="shared" si="0"/>
        <v>117</v>
      </c>
      <c r="F12" s="36">
        <f t="shared" si="1"/>
        <v>0.37569444444444439</v>
      </c>
      <c r="G12" s="28">
        <v>1</v>
      </c>
      <c r="H12" s="8">
        <v>0.29375000000000001</v>
      </c>
      <c r="I12" s="14">
        <v>0.36458333333333331</v>
      </c>
      <c r="J12" s="8">
        <v>0.40763888888888888</v>
      </c>
      <c r="K12" s="14">
        <v>0.48819444444444443</v>
      </c>
      <c r="L12" s="8">
        <v>0.53680555555555554</v>
      </c>
      <c r="M12" s="14">
        <v>0.62361111111111112</v>
      </c>
      <c r="N12" s="8">
        <v>0.6694444444444444</v>
      </c>
      <c r="O12" s="14"/>
      <c r="P12" s="8"/>
      <c r="Q12" s="42"/>
      <c r="R12" s="43"/>
      <c r="S12" s="52"/>
      <c r="T12" s="8"/>
      <c r="U12" s="5"/>
      <c r="V12" s="8"/>
      <c r="W12" s="44"/>
      <c r="X12" s="5"/>
      <c r="Y12" s="8"/>
      <c r="Z12" s="44"/>
      <c r="AA12" s="47"/>
      <c r="AB12" s="61"/>
      <c r="AC12" s="62">
        <f t="shared" si="3"/>
        <v>39</v>
      </c>
      <c r="AD12" s="61"/>
      <c r="AE12" s="62">
        <f t="shared" si="4"/>
        <v>39</v>
      </c>
      <c r="AF12" s="61"/>
      <c r="AG12" s="62">
        <f t="shared" si="5"/>
        <v>39</v>
      </c>
      <c r="AH12" s="61"/>
      <c r="AI12" s="62" t="str">
        <f t="shared" si="6"/>
        <v/>
      </c>
      <c r="AJ12" s="61"/>
      <c r="AK12" s="62" t="str">
        <f t="shared" si="7"/>
        <v/>
      </c>
      <c r="AL12" s="109"/>
      <c r="AM12" s="49" t="str">
        <f t="shared" si="2"/>
        <v/>
      </c>
      <c r="AN12" s="56" t="str">
        <f t="shared" si="2"/>
        <v/>
      </c>
      <c r="AO12" s="49" t="str">
        <f t="shared" si="2"/>
        <v/>
      </c>
      <c r="AP12" s="56" t="str">
        <f t="shared" si="2"/>
        <v/>
      </c>
      <c r="AQ12" s="56" t="str">
        <f t="shared" si="2"/>
        <v/>
      </c>
      <c r="AR12" s="49" t="str">
        <f t="shared" si="2"/>
        <v/>
      </c>
      <c r="AS12" s="56" t="str">
        <f t="shared" si="2"/>
        <v/>
      </c>
    </row>
    <row r="13" spans="2:59">
      <c r="B13" s="31" t="s">
        <v>28</v>
      </c>
      <c r="C13" s="37" t="s">
        <v>14</v>
      </c>
      <c r="D13" s="33">
        <v>1982</v>
      </c>
      <c r="E13" s="40">
        <f t="shared" si="0"/>
        <v>78</v>
      </c>
      <c r="F13" s="36">
        <f t="shared" si="1"/>
        <v>0.21111111111111108</v>
      </c>
      <c r="G13" s="28"/>
      <c r="H13" s="8">
        <v>0.29375000000000001</v>
      </c>
      <c r="I13" s="14">
        <v>0.35555555555555557</v>
      </c>
      <c r="J13" s="8">
        <v>0.38958333333333334</v>
      </c>
      <c r="K13" s="14">
        <v>0.46527777777777773</v>
      </c>
      <c r="L13" s="8">
        <v>0.50486111111111109</v>
      </c>
      <c r="M13" s="14"/>
      <c r="N13" s="8"/>
      <c r="O13" s="14"/>
      <c r="P13" s="8"/>
      <c r="Q13" s="14"/>
      <c r="R13" s="8"/>
      <c r="S13" s="52"/>
      <c r="T13" s="8"/>
      <c r="U13" s="5"/>
      <c r="V13" s="8"/>
      <c r="W13" s="5"/>
      <c r="X13" s="5"/>
      <c r="Y13" s="8"/>
      <c r="Z13" s="5"/>
      <c r="AA13" s="26"/>
      <c r="AB13" s="61"/>
      <c r="AC13" s="62">
        <f t="shared" si="3"/>
        <v>39</v>
      </c>
      <c r="AD13" s="61"/>
      <c r="AE13" s="62">
        <f t="shared" si="4"/>
        <v>39</v>
      </c>
      <c r="AF13" s="61"/>
      <c r="AG13" s="62" t="str">
        <f t="shared" si="5"/>
        <v/>
      </c>
      <c r="AH13" s="61"/>
      <c r="AI13" s="62" t="str">
        <f t="shared" si="6"/>
        <v/>
      </c>
      <c r="AJ13" s="61"/>
      <c r="AK13" s="62" t="str">
        <f t="shared" si="7"/>
        <v/>
      </c>
      <c r="AL13" s="109"/>
      <c r="AM13" s="49" t="str">
        <f t="shared" si="2"/>
        <v/>
      </c>
      <c r="AN13" s="56" t="str">
        <f t="shared" si="2"/>
        <v/>
      </c>
      <c r="AO13" s="49" t="str">
        <f t="shared" si="2"/>
        <v/>
      </c>
      <c r="AP13" s="56" t="str">
        <f t="shared" si="2"/>
        <v/>
      </c>
      <c r="AQ13" s="56" t="str">
        <f t="shared" si="2"/>
        <v/>
      </c>
      <c r="AR13" s="49" t="str">
        <f t="shared" si="2"/>
        <v/>
      </c>
      <c r="AS13" s="56" t="str">
        <f t="shared" si="2"/>
        <v/>
      </c>
    </row>
    <row r="14" spans="2:59">
      <c r="B14" s="31" t="s">
        <v>29</v>
      </c>
      <c r="C14" s="37" t="s">
        <v>46</v>
      </c>
      <c r="D14" s="33">
        <v>1986</v>
      </c>
      <c r="E14" s="40">
        <f t="shared" si="0"/>
        <v>66</v>
      </c>
      <c r="F14" s="36">
        <f t="shared" si="1"/>
        <v>0.29791666666666666</v>
      </c>
      <c r="G14" s="28"/>
      <c r="H14" s="8">
        <v>0.29375000000000001</v>
      </c>
      <c r="I14" s="14">
        <v>0.41041666666666665</v>
      </c>
      <c r="J14" s="8">
        <v>0.45624999999999999</v>
      </c>
      <c r="K14" s="14"/>
      <c r="L14" s="8"/>
      <c r="M14" s="14"/>
      <c r="N14" s="8"/>
      <c r="O14" s="14"/>
      <c r="P14" s="8"/>
      <c r="Q14" s="14"/>
      <c r="R14" s="8"/>
      <c r="S14" s="52"/>
      <c r="T14" s="8">
        <v>0.32500000000000001</v>
      </c>
      <c r="U14" s="5">
        <v>0.53402777777777777</v>
      </c>
      <c r="V14" s="8">
        <v>0.59166666666666667</v>
      </c>
      <c r="W14" s="5"/>
      <c r="X14" s="5"/>
      <c r="Y14" s="8"/>
      <c r="Z14" s="5"/>
      <c r="AA14" s="47"/>
      <c r="AB14" s="61"/>
      <c r="AC14" s="62">
        <f t="shared" si="3"/>
        <v>39</v>
      </c>
      <c r="AD14" s="61"/>
      <c r="AE14" s="62" t="str">
        <f t="shared" si="4"/>
        <v/>
      </c>
      <c r="AF14" s="61"/>
      <c r="AG14" s="62" t="str">
        <f t="shared" si="5"/>
        <v/>
      </c>
      <c r="AH14" s="61"/>
      <c r="AI14" s="62" t="str">
        <f t="shared" si="6"/>
        <v/>
      </c>
      <c r="AJ14" s="61"/>
      <c r="AK14" s="62" t="str">
        <f t="shared" si="7"/>
        <v/>
      </c>
      <c r="AL14" s="109"/>
      <c r="AM14" s="49">
        <f t="shared" si="2"/>
        <v>9</v>
      </c>
      <c r="AN14" s="56">
        <f t="shared" si="2"/>
        <v>9</v>
      </c>
      <c r="AO14" s="49">
        <f t="shared" si="2"/>
        <v>9</v>
      </c>
      <c r="AP14" s="56" t="str">
        <f t="shared" si="2"/>
        <v/>
      </c>
      <c r="AQ14" s="56" t="str">
        <f t="shared" si="2"/>
        <v/>
      </c>
      <c r="AR14" s="49" t="str">
        <f t="shared" si="2"/>
        <v/>
      </c>
      <c r="AS14" s="56" t="str">
        <f t="shared" si="2"/>
        <v/>
      </c>
    </row>
    <row r="15" spans="2:59">
      <c r="B15" s="31" t="s">
        <v>30</v>
      </c>
      <c r="C15" s="37" t="s">
        <v>15</v>
      </c>
      <c r="D15" s="33">
        <v>1993</v>
      </c>
      <c r="E15" s="40">
        <f t="shared" si="0"/>
        <v>48</v>
      </c>
      <c r="F15" s="36">
        <f t="shared" si="1"/>
        <v>0.16736111111111107</v>
      </c>
      <c r="G15" s="28"/>
      <c r="H15" s="8">
        <v>0.29375000000000001</v>
      </c>
      <c r="I15" s="14">
        <v>0.37222222222222223</v>
      </c>
      <c r="J15" s="8">
        <v>0.41805555555555557</v>
      </c>
      <c r="K15" s="14"/>
      <c r="L15" s="8"/>
      <c r="M15" s="14"/>
      <c r="N15" s="8"/>
      <c r="O15" s="14"/>
      <c r="P15" s="8"/>
      <c r="Q15" s="14"/>
      <c r="R15" s="8"/>
      <c r="S15" s="52"/>
      <c r="T15" s="8">
        <v>0.46111111111111108</v>
      </c>
      <c r="U15" s="5"/>
      <c r="V15" s="8"/>
      <c r="W15" s="5"/>
      <c r="X15" s="5"/>
      <c r="Y15" s="8"/>
      <c r="Z15" s="5"/>
      <c r="AA15" s="47"/>
      <c r="AB15" s="61"/>
      <c r="AC15" s="62">
        <f t="shared" si="3"/>
        <v>39</v>
      </c>
      <c r="AD15" s="61"/>
      <c r="AE15" s="62" t="str">
        <f t="shared" si="4"/>
        <v/>
      </c>
      <c r="AF15" s="61"/>
      <c r="AG15" s="62" t="str">
        <f t="shared" si="5"/>
        <v/>
      </c>
      <c r="AH15" s="61"/>
      <c r="AI15" s="62" t="str">
        <f t="shared" si="6"/>
        <v/>
      </c>
      <c r="AJ15" s="61"/>
      <c r="AK15" s="62" t="str">
        <f t="shared" si="7"/>
        <v/>
      </c>
      <c r="AL15" s="109"/>
      <c r="AM15" s="49">
        <f t="shared" si="2"/>
        <v>9</v>
      </c>
      <c r="AN15" s="56" t="str">
        <f t="shared" si="2"/>
        <v/>
      </c>
      <c r="AO15" s="49" t="str">
        <f t="shared" si="2"/>
        <v/>
      </c>
      <c r="AP15" s="56" t="str">
        <f t="shared" si="2"/>
        <v/>
      </c>
      <c r="AQ15" s="56" t="str">
        <f t="shared" si="2"/>
        <v/>
      </c>
      <c r="AR15" s="49" t="str">
        <f t="shared" si="2"/>
        <v/>
      </c>
      <c r="AS15" s="56" t="str">
        <f t="shared" si="2"/>
        <v/>
      </c>
    </row>
    <row r="16" spans="2:59">
      <c r="B16" s="31" t="s">
        <v>31</v>
      </c>
      <c r="C16" s="37" t="s">
        <v>48</v>
      </c>
      <c r="D16" s="24">
        <v>1969</v>
      </c>
      <c r="E16" s="40">
        <f t="shared" si="0"/>
        <v>39</v>
      </c>
      <c r="F16" s="36">
        <f t="shared" si="1"/>
        <v>0.40486111111111106</v>
      </c>
      <c r="G16" s="28"/>
      <c r="H16" s="8">
        <v>0.29375000000000001</v>
      </c>
      <c r="I16" s="14">
        <v>0.66388888888888886</v>
      </c>
      <c r="J16" s="8">
        <v>0.69861111111111107</v>
      </c>
      <c r="K16" s="14"/>
      <c r="L16" s="8"/>
      <c r="M16" s="14"/>
      <c r="N16" s="8"/>
      <c r="O16" s="14"/>
      <c r="P16" s="8"/>
      <c r="Q16" s="14"/>
      <c r="R16" s="8"/>
      <c r="S16" s="52"/>
      <c r="T16" s="8"/>
      <c r="U16" s="5"/>
      <c r="V16" s="8"/>
      <c r="W16" s="5"/>
      <c r="X16" s="5"/>
      <c r="Y16" s="8"/>
      <c r="Z16" s="5"/>
      <c r="AA16" s="47"/>
      <c r="AB16" s="61"/>
      <c r="AC16" s="62">
        <f t="shared" si="3"/>
        <v>39</v>
      </c>
      <c r="AD16" s="61"/>
      <c r="AE16" s="62" t="str">
        <f t="shared" si="4"/>
        <v/>
      </c>
      <c r="AF16" s="61"/>
      <c r="AG16" s="62" t="str">
        <f t="shared" si="5"/>
        <v/>
      </c>
      <c r="AH16" s="61"/>
      <c r="AI16" s="62" t="str">
        <f t="shared" si="6"/>
        <v/>
      </c>
      <c r="AJ16" s="61"/>
      <c r="AK16" s="62" t="str">
        <f t="shared" si="7"/>
        <v/>
      </c>
      <c r="AL16" s="109"/>
      <c r="AM16" s="49" t="str">
        <f t="shared" si="2"/>
        <v/>
      </c>
      <c r="AN16" s="56" t="str">
        <f t="shared" si="2"/>
        <v/>
      </c>
      <c r="AO16" s="49" t="str">
        <f t="shared" si="2"/>
        <v/>
      </c>
      <c r="AP16" s="56" t="str">
        <f t="shared" si="2"/>
        <v/>
      </c>
      <c r="AQ16" s="56" t="str">
        <f t="shared" si="2"/>
        <v/>
      </c>
      <c r="AR16" s="49" t="str">
        <f t="shared" si="2"/>
        <v/>
      </c>
      <c r="AS16" s="56" t="str">
        <f t="shared" si="2"/>
        <v/>
      </c>
    </row>
    <row r="17" spans="2:45">
      <c r="B17" s="31" t="s">
        <v>32</v>
      </c>
      <c r="C17" s="37" t="s">
        <v>47</v>
      </c>
      <c r="D17" s="33">
        <v>1972</v>
      </c>
      <c r="E17" s="40">
        <f>SUM(AC17:AS17)</f>
        <v>63</v>
      </c>
      <c r="F17" s="36">
        <f t="shared" si="1"/>
        <v>0.12291666666666667</v>
      </c>
      <c r="G17" s="28"/>
      <c r="H17" s="8">
        <v>0.29375000000000001</v>
      </c>
      <c r="I17" s="14"/>
      <c r="J17" s="8"/>
      <c r="K17" s="14"/>
      <c r="L17" s="8"/>
      <c r="M17" s="14"/>
      <c r="N17" s="8"/>
      <c r="O17" s="14"/>
      <c r="P17" s="8"/>
      <c r="Q17" s="14"/>
      <c r="R17" s="8"/>
      <c r="S17" s="52"/>
      <c r="T17" s="8">
        <v>0.32500000000000001</v>
      </c>
      <c r="U17" s="5">
        <v>0.35625000000000001</v>
      </c>
      <c r="V17" s="8">
        <v>0.3833333333333333</v>
      </c>
      <c r="W17" s="5">
        <v>0.41666666666666669</v>
      </c>
      <c r="X17" s="5">
        <v>0.45347222222222222</v>
      </c>
      <c r="Y17" s="8">
        <v>0.53402777777777777</v>
      </c>
      <c r="Z17" s="5">
        <v>0.59166666666666667</v>
      </c>
      <c r="AA17" s="47"/>
      <c r="AB17" s="61"/>
      <c r="AC17" s="62" t="str">
        <f t="shared" si="3"/>
        <v/>
      </c>
      <c r="AD17" s="61"/>
      <c r="AE17" s="62" t="str">
        <f t="shared" si="4"/>
        <v/>
      </c>
      <c r="AF17" s="61"/>
      <c r="AG17" s="62" t="str">
        <f t="shared" si="5"/>
        <v/>
      </c>
      <c r="AH17" s="61"/>
      <c r="AI17" s="62" t="str">
        <f t="shared" si="6"/>
        <v/>
      </c>
      <c r="AJ17" s="61"/>
      <c r="AK17" s="62" t="str">
        <f t="shared" si="7"/>
        <v/>
      </c>
      <c r="AL17" s="109"/>
      <c r="AM17" s="49">
        <f t="shared" si="2"/>
        <v>9</v>
      </c>
      <c r="AN17" s="56">
        <f t="shared" si="2"/>
        <v>9</v>
      </c>
      <c r="AO17" s="49">
        <f t="shared" si="2"/>
        <v>9</v>
      </c>
      <c r="AP17" s="56">
        <f t="shared" si="2"/>
        <v>9</v>
      </c>
      <c r="AQ17" s="56">
        <f t="shared" si="2"/>
        <v>9</v>
      </c>
      <c r="AR17" s="49">
        <f t="shared" si="2"/>
        <v>9</v>
      </c>
      <c r="AS17" s="56">
        <f t="shared" si="2"/>
        <v>9</v>
      </c>
    </row>
    <row r="18" spans="2:45" ht="16.5" thickBot="1">
      <c r="B18" s="32" t="s">
        <v>33</v>
      </c>
      <c r="C18" s="38" t="s">
        <v>44</v>
      </c>
      <c r="D18" s="34">
        <v>2005</v>
      </c>
      <c r="E18" s="41">
        <f>SUM(AC18:AS18)</f>
        <v>45</v>
      </c>
      <c r="F18" s="59">
        <f t="shared" si="1"/>
        <v>0.15069444444444441</v>
      </c>
      <c r="G18" s="29"/>
      <c r="H18" s="9">
        <v>0.29375000000000001</v>
      </c>
      <c r="I18" s="15"/>
      <c r="J18" s="9"/>
      <c r="K18" s="15"/>
      <c r="L18" s="9"/>
      <c r="M18" s="15"/>
      <c r="N18" s="9"/>
      <c r="O18" s="15"/>
      <c r="P18" s="9"/>
      <c r="Q18" s="15"/>
      <c r="R18" s="9"/>
      <c r="S18" s="53"/>
      <c r="T18" s="9">
        <v>0.36249999999999999</v>
      </c>
      <c r="U18" s="6">
        <v>0.38541666666666669</v>
      </c>
      <c r="V18" s="9">
        <v>0.41180555555555554</v>
      </c>
      <c r="W18" s="6">
        <v>0.44444444444444442</v>
      </c>
      <c r="X18" s="6">
        <v>0.51736111111111105</v>
      </c>
      <c r="Y18" s="9"/>
      <c r="Z18" s="6"/>
      <c r="AA18" s="47"/>
      <c r="AB18" s="61"/>
      <c r="AC18" s="62" t="str">
        <f t="shared" si="3"/>
        <v/>
      </c>
      <c r="AD18" s="61"/>
      <c r="AE18" s="62" t="str">
        <f t="shared" si="4"/>
        <v/>
      </c>
      <c r="AF18" s="61"/>
      <c r="AG18" s="62" t="str">
        <f t="shared" si="5"/>
        <v/>
      </c>
      <c r="AH18" s="61"/>
      <c r="AI18" s="62" t="str">
        <f t="shared" si="6"/>
        <v/>
      </c>
      <c r="AJ18" s="61"/>
      <c r="AK18" s="62" t="str">
        <f t="shared" si="7"/>
        <v/>
      </c>
      <c r="AL18" s="109"/>
      <c r="AM18" s="49">
        <f t="shared" si="2"/>
        <v>9</v>
      </c>
      <c r="AN18" s="56">
        <f t="shared" si="2"/>
        <v>9</v>
      </c>
      <c r="AO18" s="49">
        <f t="shared" si="2"/>
        <v>9</v>
      </c>
      <c r="AP18" s="56">
        <f t="shared" si="2"/>
        <v>9</v>
      </c>
      <c r="AQ18" s="56">
        <f t="shared" si="2"/>
        <v>9</v>
      </c>
      <c r="AR18" s="49" t="str">
        <f t="shared" si="2"/>
        <v/>
      </c>
      <c r="AS18" s="56" t="str">
        <f t="shared" si="2"/>
        <v/>
      </c>
    </row>
  </sheetData>
  <sortState ref="C6:W27">
    <sortCondition descending="1" ref="E6:E27"/>
    <sortCondition ref="F6:F27"/>
  </sortState>
  <mergeCells count="4">
    <mergeCell ref="AL6:AL18"/>
    <mergeCell ref="B5:W5"/>
    <mergeCell ref="B1:Z2"/>
    <mergeCell ref="B3:Z3"/>
  </mergeCells>
  <pageMargins left="0.2" right="7.874015748031496E-2" top="0.77" bottom="0.15748031496062992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tabSelected="1" zoomScaleNormal="100" workbookViewId="0">
      <selection activeCell="M19" sqref="M19"/>
    </sheetView>
  </sheetViews>
  <sheetFormatPr defaultRowHeight="15.75"/>
  <cols>
    <col min="1" max="1" width="4" style="2" customWidth="1"/>
    <col min="2" max="2" width="5.625" style="21" customWidth="1"/>
    <col min="3" max="3" width="25.25" style="22" customWidth="1"/>
    <col min="4" max="4" width="7.5" style="22" customWidth="1"/>
    <col min="5" max="5" width="10.875" style="25" customWidth="1"/>
    <col min="6" max="6" width="6.875" style="23" customWidth="1"/>
    <col min="7" max="7" width="6.875" style="22" customWidth="1"/>
    <col min="8" max="18" width="6.875" style="2" customWidth="1"/>
    <col min="19" max="19" width="1.625" style="2" customWidth="1"/>
    <col min="20" max="26" width="6.875" style="2" customWidth="1"/>
    <col min="27" max="27" width="6.875" style="2" hidden="1" customWidth="1"/>
    <col min="28" max="37" width="5.375" style="2" hidden="1" customWidth="1"/>
    <col min="38" max="38" width="1.75" style="2" hidden="1" customWidth="1"/>
    <col min="39" max="45" width="5.375" style="2" hidden="1" customWidth="1"/>
    <col min="46" max="47" width="0" style="2" hidden="1" customWidth="1"/>
  </cols>
  <sheetData>
    <row r="1" spans="1:47" ht="45" customHeight="1">
      <c r="B1" s="96" t="s">
        <v>50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8"/>
      <c r="AA1" s="45"/>
    </row>
    <row r="2" spans="1:47" ht="45" customHeight="1" thickBot="1"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  <c r="AA2" s="45"/>
    </row>
    <row r="3" spans="1:47" ht="45" customHeight="1" thickBot="1">
      <c r="B3" s="102" t="s">
        <v>49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  <c r="AA3" s="45"/>
    </row>
    <row r="4" spans="1:47" ht="117" customHeight="1" thickBot="1">
      <c r="A4" s="1"/>
      <c r="B4" s="54" t="s">
        <v>38</v>
      </c>
      <c r="C4" s="18" t="s">
        <v>0</v>
      </c>
      <c r="D4" s="19" t="s">
        <v>41</v>
      </c>
      <c r="E4" s="18" t="s">
        <v>1</v>
      </c>
      <c r="F4" s="20" t="s">
        <v>2</v>
      </c>
      <c r="G4" s="19" t="s">
        <v>3</v>
      </c>
      <c r="H4" s="3" t="s">
        <v>4</v>
      </c>
      <c r="I4" s="12" t="s">
        <v>16</v>
      </c>
      <c r="J4" s="3" t="s">
        <v>20</v>
      </c>
      <c r="K4" s="12" t="s">
        <v>17</v>
      </c>
      <c r="L4" s="3" t="s">
        <v>5</v>
      </c>
      <c r="M4" s="12" t="s">
        <v>18</v>
      </c>
      <c r="N4" s="3" t="s">
        <v>6</v>
      </c>
      <c r="O4" s="12" t="s">
        <v>19</v>
      </c>
      <c r="P4" s="3" t="s">
        <v>7</v>
      </c>
      <c r="Q4" s="12" t="s">
        <v>36</v>
      </c>
      <c r="R4" s="3" t="s">
        <v>37</v>
      </c>
      <c r="S4" s="17"/>
      <c r="T4" s="10" t="s">
        <v>10</v>
      </c>
      <c r="U4" s="3" t="s">
        <v>8</v>
      </c>
      <c r="V4" s="11" t="s">
        <v>9</v>
      </c>
      <c r="W4" s="11" t="s">
        <v>42</v>
      </c>
      <c r="X4" s="3" t="s">
        <v>54</v>
      </c>
      <c r="Y4" s="11" t="s">
        <v>55</v>
      </c>
      <c r="Z4" s="11" t="s">
        <v>56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7.5" customHeight="1" thickBot="1">
      <c r="A5" s="1"/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60"/>
      <c r="Y5" s="60"/>
      <c r="Z5" s="46"/>
      <c r="AA5" s="46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>
      <c r="B6" s="30" t="s">
        <v>21</v>
      </c>
      <c r="C6" s="37" t="s">
        <v>11</v>
      </c>
      <c r="D6" s="33">
        <v>1980</v>
      </c>
      <c r="E6" s="39">
        <f t="shared" ref="E6:E18" si="0">SUM(AC6:AP6)</f>
        <v>204</v>
      </c>
      <c r="F6" s="35">
        <f t="shared" ref="F6:F20" si="1">MAX(I6:W6)-H6</f>
        <v>0.48541666666666666</v>
      </c>
      <c r="G6" s="27">
        <v>12</v>
      </c>
      <c r="H6" s="7">
        <v>0.29375000000000001</v>
      </c>
      <c r="I6" s="13">
        <v>0.34722222222222227</v>
      </c>
      <c r="J6" s="7">
        <v>0.37916666666666665</v>
      </c>
      <c r="K6" s="13">
        <v>0.43541666666666662</v>
      </c>
      <c r="L6" s="7">
        <v>0.46875</v>
      </c>
      <c r="M6" s="13">
        <v>0.52916666666666667</v>
      </c>
      <c r="N6" s="7">
        <v>0.56319444444444444</v>
      </c>
      <c r="O6" s="13">
        <v>0.62638888888888888</v>
      </c>
      <c r="P6" s="7">
        <v>0.66111111111111109</v>
      </c>
      <c r="Q6" s="13">
        <v>0.72569444444444453</v>
      </c>
      <c r="R6" s="7">
        <v>0.7597222222222223</v>
      </c>
      <c r="S6" s="51"/>
      <c r="T6" s="7">
        <v>0.77916666666666667</v>
      </c>
      <c r="U6" s="4"/>
      <c r="V6" s="7"/>
      <c r="W6" s="4"/>
      <c r="X6" s="4"/>
      <c r="Y6" s="7"/>
      <c r="Z6" s="4"/>
      <c r="AA6" s="47"/>
      <c r="AB6" s="61"/>
      <c r="AC6" s="62">
        <f>IF(J6="","",39)</f>
        <v>39</v>
      </c>
      <c r="AD6" s="61"/>
      <c r="AE6" s="62">
        <f>IF(L6="","",39)</f>
        <v>39</v>
      </c>
      <c r="AF6" s="61"/>
      <c r="AG6" s="62">
        <f>IF(N6="","",39)</f>
        <v>39</v>
      </c>
      <c r="AH6" s="61"/>
      <c r="AI6" s="62">
        <f>IF(P6="","",39)</f>
        <v>39</v>
      </c>
      <c r="AJ6" s="61"/>
      <c r="AK6" s="62">
        <f>IF(R6="","",39)</f>
        <v>39</v>
      </c>
      <c r="AL6" s="108"/>
      <c r="AM6" s="16">
        <f t="shared" ref="AM6:AP7" si="2">IF(T6="","",9)</f>
        <v>9</v>
      </c>
      <c r="AN6" s="48" t="str">
        <f t="shared" si="2"/>
        <v/>
      </c>
      <c r="AO6" s="16" t="str">
        <f t="shared" si="2"/>
        <v/>
      </c>
      <c r="AP6" s="48" t="str">
        <f t="shared" si="2"/>
        <v/>
      </c>
      <c r="AQ6" s="55" t="str">
        <f t="shared" ref="AQ6:AQ7" si="3">IF(X6="","",9)</f>
        <v/>
      </c>
      <c r="AR6" s="16" t="str">
        <f t="shared" ref="AR6:AR7" si="4">IF(Y6="","",9)</f>
        <v/>
      </c>
      <c r="AS6" s="55" t="str">
        <f t="shared" ref="AS6:AS7" si="5">IF(Z6="","",9)</f>
        <v/>
      </c>
    </row>
    <row r="7" spans="1:47">
      <c r="B7" s="31" t="s">
        <v>22</v>
      </c>
      <c r="C7" s="37" t="s">
        <v>12</v>
      </c>
      <c r="D7" s="33">
        <v>1978</v>
      </c>
      <c r="E7" s="40">
        <f t="shared" si="0"/>
        <v>183</v>
      </c>
      <c r="F7" s="36">
        <f t="shared" si="1"/>
        <v>0.46180555555555552</v>
      </c>
      <c r="G7" s="28">
        <v>10</v>
      </c>
      <c r="H7" s="8">
        <v>0.29375000000000001</v>
      </c>
      <c r="I7" s="14">
        <v>0.34861111111111115</v>
      </c>
      <c r="J7" s="8">
        <v>0.37986111111111115</v>
      </c>
      <c r="K7" s="14">
        <v>0.43958333333333338</v>
      </c>
      <c r="L7" s="8">
        <v>0.47430555555555554</v>
      </c>
      <c r="M7" s="14">
        <v>0.54236111111111118</v>
      </c>
      <c r="N7" s="8">
        <v>0.58124999999999993</v>
      </c>
      <c r="O7" s="14">
        <v>0.64722222222222225</v>
      </c>
      <c r="P7" s="8">
        <v>0.68263888888888891</v>
      </c>
      <c r="Q7" s="14"/>
      <c r="R7" s="8"/>
      <c r="S7" s="52"/>
      <c r="T7" s="8">
        <v>0.71111111111111114</v>
      </c>
      <c r="U7" s="5">
        <v>0.73333333333333339</v>
      </c>
      <c r="V7" s="8">
        <v>0.75555555555555554</v>
      </c>
      <c r="W7" s="5"/>
      <c r="X7" s="5"/>
      <c r="Y7" s="8"/>
      <c r="Z7" s="5"/>
      <c r="AA7" s="47"/>
      <c r="AB7" s="61"/>
      <c r="AC7" s="62">
        <f t="shared" ref="AC7:AC20" si="6">IF(J7="","",39)</f>
        <v>39</v>
      </c>
      <c r="AD7" s="61"/>
      <c r="AE7" s="62">
        <f t="shared" ref="AE7:AE20" si="7">IF(L7="","",39)</f>
        <v>39</v>
      </c>
      <c r="AF7" s="61"/>
      <c r="AG7" s="62">
        <f t="shared" ref="AG7:AG20" si="8">IF(N7="","",39)</f>
        <v>39</v>
      </c>
      <c r="AH7" s="61"/>
      <c r="AI7" s="62">
        <f t="shared" ref="AI7:AI20" si="9">IF(P7="","",39)</f>
        <v>39</v>
      </c>
      <c r="AJ7" s="61"/>
      <c r="AK7" s="62" t="str">
        <f t="shared" ref="AK7:AK20" si="10">IF(R7="","",39)</f>
        <v/>
      </c>
      <c r="AL7" s="109"/>
      <c r="AM7" s="49">
        <f t="shared" si="2"/>
        <v>9</v>
      </c>
      <c r="AN7" s="50">
        <f t="shared" si="2"/>
        <v>9</v>
      </c>
      <c r="AO7" s="49">
        <f t="shared" si="2"/>
        <v>9</v>
      </c>
      <c r="AP7" s="50" t="str">
        <f t="shared" si="2"/>
        <v/>
      </c>
      <c r="AQ7" s="56" t="str">
        <f t="shared" si="3"/>
        <v/>
      </c>
      <c r="AR7" s="49" t="str">
        <f t="shared" si="4"/>
        <v/>
      </c>
      <c r="AS7" s="56" t="str">
        <f t="shared" si="5"/>
        <v/>
      </c>
    </row>
    <row r="8" spans="1:47">
      <c r="B8" s="31" t="s">
        <v>23</v>
      </c>
      <c r="C8" s="37" t="s">
        <v>13</v>
      </c>
      <c r="D8" s="33">
        <v>1979</v>
      </c>
      <c r="E8" s="40">
        <f t="shared" si="0"/>
        <v>174</v>
      </c>
      <c r="F8" s="36">
        <f t="shared" si="1"/>
        <v>0.4909722222222222</v>
      </c>
      <c r="G8" s="28">
        <v>8</v>
      </c>
      <c r="H8" s="8">
        <v>0.29375000000000001</v>
      </c>
      <c r="I8" s="14">
        <v>0.3520833333333333</v>
      </c>
      <c r="J8" s="8">
        <v>0.38750000000000001</v>
      </c>
      <c r="K8" s="14">
        <v>0.45208333333333334</v>
      </c>
      <c r="L8" s="8">
        <v>0.49374999999999997</v>
      </c>
      <c r="M8" s="14">
        <v>0.56736111111111109</v>
      </c>
      <c r="N8" s="8">
        <v>0.60972222222222217</v>
      </c>
      <c r="O8" s="14">
        <v>0.69027777777777777</v>
      </c>
      <c r="P8" s="8">
        <v>0.73541666666666661</v>
      </c>
      <c r="Q8" s="14"/>
      <c r="R8" s="8"/>
      <c r="S8" s="52"/>
      <c r="T8" s="8">
        <v>0.7631944444444444</v>
      </c>
      <c r="U8" s="5">
        <v>0.78472222222222221</v>
      </c>
      <c r="V8" s="8"/>
      <c r="W8" s="5"/>
      <c r="X8" s="5"/>
      <c r="Y8" s="8"/>
      <c r="Z8" s="5"/>
      <c r="AA8" s="47"/>
      <c r="AB8" s="61"/>
      <c r="AC8" s="62">
        <f t="shared" si="6"/>
        <v>39</v>
      </c>
      <c r="AD8" s="61"/>
      <c r="AE8" s="62">
        <f t="shared" si="7"/>
        <v>39</v>
      </c>
      <c r="AF8" s="61"/>
      <c r="AG8" s="62">
        <f t="shared" si="8"/>
        <v>39</v>
      </c>
      <c r="AH8" s="61"/>
      <c r="AI8" s="62">
        <f t="shared" si="9"/>
        <v>39</v>
      </c>
      <c r="AJ8" s="61"/>
      <c r="AK8" s="62" t="str">
        <f t="shared" si="10"/>
        <v/>
      </c>
      <c r="AL8" s="109"/>
      <c r="AM8" s="49">
        <f t="shared" ref="AM8:AM20" si="11">IF(T8="","",9)</f>
        <v>9</v>
      </c>
      <c r="AN8" s="50">
        <f t="shared" ref="AN8:AN20" si="12">IF(U8="","",9)</f>
        <v>9</v>
      </c>
      <c r="AO8" s="49" t="str">
        <f t="shared" ref="AO8:AO20" si="13">IF(V8="","",9)</f>
        <v/>
      </c>
      <c r="AP8" s="50" t="str">
        <f t="shared" ref="AP8:AP20" si="14">IF(W8="","",9)</f>
        <v/>
      </c>
      <c r="AQ8" s="56" t="str">
        <f t="shared" ref="AQ8:AQ20" si="15">IF(X8="","",9)</f>
        <v/>
      </c>
      <c r="AR8" s="49" t="str">
        <f t="shared" ref="AR8:AR20" si="16">IF(Y8="","",9)</f>
        <v/>
      </c>
      <c r="AS8" s="56" t="str">
        <f t="shared" ref="AS8:AS20" si="17">IF(Z8="","",9)</f>
        <v/>
      </c>
    </row>
    <row r="9" spans="1:47">
      <c r="B9" s="31" t="s">
        <v>24</v>
      </c>
      <c r="C9" s="37" t="s">
        <v>43</v>
      </c>
      <c r="D9" s="33">
        <v>1968</v>
      </c>
      <c r="E9" s="40">
        <f t="shared" si="0"/>
        <v>156</v>
      </c>
      <c r="F9" s="36">
        <f t="shared" si="1"/>
        <v>0.45347222222222222</v>
      </c>
      <c r="G9" s="28">
        <v>6</v>
      </c>
      <c r="H9" s="8">
        <v>0.29375000000000001</v>
      </c>
      <c r="I9" s="14">
        <v>0.35694444444444445</v>
      </c>
      <c r="J9" s="8">
        <v>0.39097222222222222</v>
      </c>
      <c r="K9" s="14">
        <v>0.46111111111111108</v>
      </c>
      <c r="L9" s="8">
        <v>0.4993055555555555</v>
      </c>
      <c r="M9" s="14">
        <v>0.57777777777777783</v>
      </c>
      <c r="N9" s="8">
        <v>0.6166666666666667</v>
      </c>
      <c r="O9" s="14">
        <v>0.7055555555555556</v>
      </c>
      <c r="P9" s="8">
        <v>0.74722222222222223</v>
      </c>
      <c r="Q9" s="14"/>
      <c r="R9" s="8"/>
      <c r="S9" s="52"/>
      <c r="T9" s="8"/>
      <c r="U9" s="5"/>
      <c r="V9" s="8"/>
      <c r="W9" s="5"/>
      <c r="X9" s="5"/>
      <c r="Y9" s="8"/>
      <c r="Z9" s="5"/>
      <c r="AA9" s="47"/>
      <c r="AB9" s="61"/>
      <c r="AC9" s="62">
        <f t="shared" si="6"/>
        <v>39</v>
      </c>
      <c r="AD9" s="61"/>
      <c r="AE9" s="62">
        <f t="shared" si="7"/>
        <v>39</v>
      </c>
      <c r="AF9" s="61"/>
      <c r="AG9" s="62">
        <f t="shared" si="8"/>
        <v>39</v>
      </c>
      <c r="AH9" s="61"/>
      <c r="AI9" s="62">
        <f t="shared" si="9"/>
        <v>39</v>
      </c>
      <c r="AJ9" s="61"/>
      <c r="AK9" s="62" t="str">
        <f t="shared" si="10"/>
        <v/>
      </c>
      <c r="AL9" s="109"/>
      <c r="AM9" s="49" t="str">
        <f t="shared" si="11"/>
        <v/>
      </c>
      <c r="AN9" s="50" t="str">
        <f t="shared" si="12"/>
        <v/>
      </c>
      <c r="AO9" s="49" t="str">
        <f t="shared" si="13"/>
        <v/>
      </c>
      <c r="AP9" s="50" t="str">
        <f t="shared" si="14"/>
        <v/>
      </c>
      <c r="AQ9" s="56" t="str">
        <f t="shared" si="15"/>
        <v/>
      </c>
      <c r="AR9" s="49" t="str">
        <f t="shared" si="16"/>
        <v/>
      </c>
      <c r="AS9" s="56" t="str">
        <f t="shared" si="17"/>
        <v/>
      </c>
    </row>
    <row r="10" spans="1:47">
      <c r="B10" s="31" t="s">
        <v>25</v>
      </c>
      <c r="C10" s="37" t="s">
        <v>45</v>
      </c>
      <c r="D10" s="33">
        <v>1978</v>
      </c>
      <c r="E10" s="40">
        <f t="shared" si="0"/>
        <v>156</v>
      </c>
      <c r="F10" s="36">
        <f t="shared" si="1"/>
        <v>0.48055555555555546</v>
      </c>
      <c r="G10" s="28">
        <v>5</v>
      </c>
      <c r="H10" s="8">
        <v>0.29375000000000001</v>
      </c>
      <c r="I10" s="14">
        <v>0.35555555555555557</v>
      </c>
      <c r="J10" s="8">
        <v>0.3923611111111111</v>
      </c>
      <c r="K10" s="14">
        <v>0.4597222222222222</v>
      </c>
      <c r="L10" s="8">
        <v>0.50208333333333333</v>
      </c>
      <c r="M10" s="14">
        <v>0.61388888888888882</v>
      </c>
      <c r="N10" s="8">
        <v>0.65694444444444444</v>
      </c>
      <c r="O10" s="14">
        <v>0.73541666666666661</v>
      </c>
      <c r="P10" s="8">
        <v>0.77430555555555547</v>
      </c>
      <c r="Q10" s="14"/>
      <c r="R10" s="8"/>
      <c r="S10" s="52"/>
      <c r="T10" s="8"/>
      <c r="U10" s="5"/>
      <c r="V10" s="8"/>
      <c r="W10" s="5"/>
      <c r="X10" s="5"/>
      <c r="Y10" s="8"/>
      <c r="Z10" s="5"/>
      <c r="AA10" s="47"/>
      <c r="AB10" s="61"/>
      <c r="AC10" s="62">
        <f t="shared" si="6"/>
        <v>39</v>
      </c>
      <c r="AD10" s="61"/>
      <c r="AE10" s="62">
        <f t="shared" si="7"/>
        <v>39</v>
      </c>
      <c r="AF10" s="61"/>
      <c r="AG10" s="62">
        <f t="shared" si="8"/>
        <v>39</v>
      </c>
      <c r="AH10" s="61"/>
      <c r="AI10" s="62">
        <f t="shared" si="9"/>
        <v>39</v>
      </c>
      <c r="AJ10" s="61"/>
      <c r="AK10" s="62" t="str">
        <f t="shared" si="10"/>
        <v/>
      </c>
      <c r="AL10" s="109"/>
      <c r="AM10" s="49" t="str">
        <f t="shared" si="11"/>
        <v/>
      </c>
      <c r="AN10" s="50" t="str">
        <f t="shared" si="12"/>
        <v/>
      </c>
      <c r="AO10" s="49" t="str">
        <f t="shared" si="13"/>
        <v/>
      </c>
      <c r="AP10" s="50" t="str">
        <f t="shared" si="14"/>
        <v/>
      </c>
      <c r="AQ10" s="56" t="str">
        <f t="shared" si="15"/>
        <v/>
      </c>
      <c r="AR10" s="49" t="str">
        <f t="shared" si="16"/>
        <v/>
      </c>
      <c r="AS10" s="56" t="str">
        <f t="shared" si="17"/>
        <v/>
      </c>
    </row>
    <row r="11" spans="1:47">
      <c r="B11" s="31" t="s">
        <v>26</v>
      </c>
      <c r="C11" s="37" t="s">
        <v>51</v>
      </c>
      <c r="D11" s="33">
        <v>1972</v>
      </c>
      <c r="E11" s="40">
        <f t="shared" si="0"/>
        <v>135</v>
      </c>
      <c r="F11" s="36">
        <f t="shared" si="1"/>
        <v>0.44722222222222224</v>
      </c>
      <c r="G11" s="28">
        <v>4</v>
      </c>
      <c r="H11" s="8">
        <v>0.29375000000000001</v>
      </c>
      <c r="I11" s="14">
        <v>0.36736111111111108</v>
      </c>
      <c r="J11" s="8">
        <v>0.4069444444444445</v>
      </c>
      <c r="K11" s="14">
        <v>0.49236111111111108</v>
      </c>
      <c r="L11" s="8">
        <v>0.53819444444444442</v>
      </c>
      <c r="M11" s="14">
        <v>0.63055555555555554</v>
      </c>
      <c r="N11" s="8">
        <v>0.68333333333333324</v>
      </c>
      <c r="O11" s="14"/>
      <c r="P11" s="8"/>
      <c r="Q11" s="14"/>
      <c r="R11" s="8"/>
      <c r="S11" s="52"/>
      <c r="T11" s="8">
        <v>0.71180555555555547</v>
      </c>
      <c r="U11" s="5">
        <v>0.74097222222222225</v>
      </c>
      <c r="V11" s="8"/>
      <c r="W11" s="5"/>
      <c r="X11" s="5"/>
      <c r="Y11" s="8"/>
      <c r="Z11" s="5"/>
      <c r="AA11" s="47"/>
      <c r="AB11" s="61"/>
      <c r="AC11" s="62">
        <f t="shared" si="6"/>
        <v>39</v>
      </c>
      <c r="AD11" s="61"/>
      <c r="AE11" s="62">
        <f t="shared" si="7"/>
        <v>39</v>
      </c>
      <c r="AF11" s="61"/>
      <c r="AG11" s="62">
        <f t="shared" si="8"/>
        <v>39</v>
      </c>
      <c r="AH11" s="61"/>
      <c r="AI11" s="62" t="str">
        <f t="shared" si="9"/>
        <v/>
      </c>
      <c r="AJ11" s="61"/>
      <c r="AK11" s="62" t="str">
        <f t="shared" si="10"/>
        <v/>
      </c>
      <c r="AL11" s="109"/>
      <c r="AM11" s="49">
        <f t="shared" si="11"/>
        <v>9</v>
      </c>
      <c r="AN11" s="50">
        <f t="shared" si="12"/>
        <v>9</v>
      </c>
      <c r="AO11" s="49" t="str">
        <f t="shared" si="13"/>
        <v/>
      </c>
      <c r="AP11" s="50" t="str">
        <f t="shared" si="14"/>
        <v/>
      </c>
      <c r="AQ11" s="56" t="str">
        <f t="shared" si="15"/>
        <v/>
      </c>
      <c r="AR11" s="49" t="str">
        <f t="shared" si="16"/>
        <v/>
      </c>
      <c r="AS11" s="56" t="str">
        <f t="shared" si="17"/>
        <v/>
      </c>
    </row>
    <row r="12" spans="1:47">
      <c r="B12" s="63" t="s">
        <v>27</v>
      </c>
      <c r="C12" s="64" t="s">
        <v>57</v>
      </c>
      <c r="D12" s="65"/>
      <c r="E12" s="66">
        <f t="shared" si="0"/>
        <v>126</v>
      </c>
      <c r="F12" s="67">
        <f t="shared" si="1"/>
        <v>0.43611111111111106</v>
      </c>
      <c r="G12" s="68">
        <v>3</v>
      </c>
      <c r="H12" s="69">
        <v>0.29375000000000001</v>
      </c>
      <c r="I12" s="70">
        <v>0.3743055555555555</v>
      </c>
      <c r="J12" s="69">
        <v>0.43472222222222223</v>
      </c>
      <c r="K12" s="70">
        <v>0.51874999999999993</v>
      </c>
      <c r="L12" s="69">
        <v>0.56388888888888888</v>
      </c>
      <c r="M12" s="70">
        <v>0.65347222222222223</v>
      </c>
      <c r="N12" s="69">
        <v>0.69861111111111107</v>
      </c>
      <c r="O12" s="70"/>
      <c r="P12" s="69"/>
      <c r="Q12" s="70"/>
      <c r="R12" s="69"/>
      <c r="S12" s="71"/>
      <c r="T12" s="69">
        <v>0.72986111111111107</v>
      </c>
      <c r="U12" s="72"/>
      <c r="V12" s="8"/>
      <c r="W12" s="5"/>
      <c r="X12" s="5"/>
      <c r="Y12" s="8"/>
      <c r="Z12" s="5"/>
      <c r="AA12" s="47"/>
      <c r="AB12" s="61"/>
      <c r="AC12" s="62">
        <f t="shared" si="6"/>
        <v>39</v>
      </c>
      <c r="AD12" s="61"/>
      <c r="AE12" s="62">
        <f t="shared" si="7"/>
        <v>39</v>
      </c>
      <c r="AF12" s="61"/>
      <c r="AG12" s="62">
        <f t="shared" si="8"/>
        <v>39</v>
      </c>
      <c r="AH12" s="61"/>
      <c r="AI12" s="62" t="str">
        <f t="shared" si="9"/>
        <v/>
      </c>
      <c r="AJ12" s="61"/>
      <c r="AK12" s="62" t="str">
        <f t="shared" si="10"/>
        <v/>
      </c>
      <c r="AL12" s="109"/>
      <c r="AM12" s="49">
        <f t="shared" si="11"/>
        <v>9</v>
      </c>
      <c r="AN12" s="50" t="str">
        <f t="shared" si="12"/>
        <v/>
      </c>
      <c r="AO12" s="49" t="str">
        <f t="shared" si="13"/>
        <v/>
      </c>
      <c r="AP12" s="50" t="str">
        <f t="shared" si="14"/>
        <v/>
      </c>
      <c r="AQ12" s="56" t="str">
        <f t="shared" si="15"/>
        <v/>
      </c>
      <c r="AR12" s="49" t="str">
        <f t="shared" si="16"/>
        <v/>
      </c>
      <c r="AS12" s="56" t="str">
        <f t="shared" si="17"/>
        <v/>
      </c>
    </row>
    <row r="13" spans="1:47">
      <c r="B13" s="31" t="s">
        <v>28</v>
      </c>
      <c r="C13" s="37" t="s">
        <v>52</v>
      </c>
      <c r="D13" s="33">
        <v>1976</v>
      </c>
      <c r="E13" s="40">
        <f t="shared" si="0"/>
        <v>117</v>
      </c>
      <c r="F13" s="36">
        <f t="shared" si="1"/>
        <v>0.37569444444444439</v>
      </c>
      <c r="G13" s="28">
        <v>2</v>
      </c>
      <c r="H13" s="8">
        <v>0.29375000000000001</v>
      </c>
      <c r="I13" s="14">
        <v>0.36458333333333331</v>
      </c>
      <c r="J13" s="8">
        <v>0.40763888888888888</v>
      </c>
      <c r="K13" s="14">
        <v>0.48819444444444443</v>
      </c>
      <c r="L13" s="8">
        <v>0.53680555555555554</v>
      </c>
      <c r="M13" s="14">
        <v>0.62361111111111112</v>
      </c>
      <c r="N13" s="8">
        <v>0.6694444444444444</v>
      </c>
      <c r="O13" s="14"/>
      <c r="P13" s="8"/>
      <c r="Q13" s="42"/>
      <c r="R13" s="43"/>
      <c r="S13" s="52"/>
      <c r="T13" s="8"/>
      <c r="U13" s="5"/>
      <c r="V13" s="8"/>
      <c r="W13" s="44"/>
      <c r="X13" s="5"/>
      <c r="Y13" s="8"/>
      <c r="Z13" s="44"/>
      <c r="AA13" s="47"/>
      <c r="AB13" s="61"/>
      <c r="AC13" s="62">
        <f t="shared" si="6"/>
        <v>39</v>
      </c>
      <c r="AD13" s="61"/>
      <c r="AE13" s="62">
        <f t="shared" si="7"/>
        <v>39</v>
      </c>
      <c r="AF13" s="61"/>
      <c r="AG13" s="62">
        <f t="shared" si="8"/>
        <v>39</v>
      </c>
      <c r="AH13" s="61"/>
      <c r="AI13" s="62" t="str">
        <f t="shared" si="9"/>
        <v/>
      </c>
      <c r="AJ13" s="61"/>
      <c r="AK13" s="62" t="str">
        <f t="shared" si="10"/>
        <v/>
      </c>
      <c r="AL13" s="109"/>
      <c r="AM13" s="49" t="str">
        <f t="shared" si="11"/>
        <v/>
      </c>
      <c r="AN13" s="50" t="str">
        <f t="shared" si="12"/>
        <v/>
      </c>
      <c r="AO13" s="49" t="str">
        <f t="shared" si="13"/>
        <v/>
      </c>
      <c r="AP13" s="50" t="str">
        <f t="shared" si="14"/>
        <v/>
      </c>
      <c r="AQ13" s="56" t="str">
        <f t="shared" si="15"/>
        <v/>
      </c>
      <c r="AR13" s="49" t="str">
        <f t="shared" si="16"/>
        <v/>
      </c>
      <c r="AS13" s="56" t="str">
        <f t="shared" si="17"/>
        <v/>
      </c>
    </row>
    <row r="14" spans="1:47">
      <c r="B14" s="63" t="s">
        <v>29</v>
      </c>
      <c r="C14" s="64" t="s">
        <v>53</v>
      </c>
      <c r="D14" s="65">
        <v>1977</v>
      </c>
      <c r="E14" s="66">
        <f t="shared" si="0"/>
        <v>117</v>
      </c>
      <c r="F14" s="67">
        <f t="shared" si="1"/>
        <v>0.39861111111111108</v>
      </c>
      <c r="G14" s="68">
        <v>1</v>
      </c>
      <c r="H14" s="69">
        <v>0.29375000000000001</v>
      </c>
      <c r="I14" s="70">
        <v>0.37361111111111112</v>
      </c>
      <c r="J14" s="69">
        <v>0.41875000000000001</v>
      </c>
      <c r="K14" s="70">
        <v>0.50555555555555554</v>
      </c>
      <c r="L14" s="69">
        <v>0.55347222222222225</v>
      </c>
      <c r="M14" s="70">
        <v>0.64444444444444449</v>
      </c>
      <c r="N14" s="69">
        <v>0.69236111111111109</v>
      </c>
      <c r="O14" s="70"/>
      <c r="P14" s="69"/>
      <c r="Q14" s="70"/>
      <c r="R14" s="69"/>
      <c r="S14" s="71"/>
      <c r="T14" s="69"/>
      <c r="U14" s="72"/>
      <c r="V14" s="8"/>
      <c r="W14" s="5"/>
      <c r="X14" s="5"/>
      <c r="Y14" s="8"/>
      <c r="Z14" s="5"/>
      <c r="AA14" s="47"/>
      <c r="AB14" s="61"/>
      <c r="AC14" s="62">
        <f t="shared" si="6"/>
        <v>39</v>
      </c>
      <c r="AD14" s="61"/>
      <c r="AE14" s="62">
        <f t="shared" si="7"/>
        <v>39</v>
      </c>
      <c r="AF14" s="61"/>
      <c r="AG14" s="62">
        <f t="shared" si="8"/>
        <v>39</v>
      </c>
      <c r="AH14" s="61"/>
      <c r="AI14" s="62" t="str">
        <f t="shared" si="9"/>
        <v/>
      </c>
      <c r="AJ14" s="61"/>
      <c r="AK14" s="62" t="str">
        <f t="shared" si="10"/>
        <v/>
      </c>
      <c r="AL14" s="109"/>
      <c r="AM14" s="49" t="str">
        <f t="shared" si="11"/>
        <v/>
      </c>
      <c r="AN14" s="50" t="str">
        <f t="shared" si="12"/>
        <v/>
      </c>
      <c r="AO14" s="49" t="str">
        <f t="shared" si="13"/>
        <v/>
      </c>
      <c r="AP14" s="50" t="str">
        <f t="shared" si="14"/>
        <v/>
      </c>
      <c r="AQ14" s="56" t="str">
        <f t="shared" si="15"/>
        <v/>
      </c>
      <c r="AR14" s="49" t="str">
        <f t="shared" si="16"/>
        <v/>
      </c>
      <c r="AS14" s="56" t="str">
        <f t="shared" si="17"/>
        <v/>
      </c>
    </row>
    <row r="15" spans="1:47">
      <c r="B15" s="31" t="s">
        <v>30</v>
      </c>
      <c r="C15" s="37" t="s">
        <v>14</v>
      </c>
      <c r="D15" s="33">
        <v>1982</v>
      </c>
      <c r="E15" s="40">
        <f t="shared" si="0"/>
        <v>78</v>
      </c>
      <c r="F15" s="36">
        <f t="shared" si="1"/>
        <v>0.21111111111111108</v>
      </c>
      <c r="G15" s="28"/>
      <c r="H15" s="8">
        <v>0.29375000000000001</v>
      </c>
      <c r="I15" s="14">
        <v>0.35555555555555557</v>
      </c>
      <c r="J15" s="8">
        <v>0.38958333333333334</v>
      </c>
      <c r="K15" s="14">
        <v>0.46527777777777773</v>
      </c>
      <c r="L15" s="8">
        <v>0.50486111111111109</v>
      </c>
      <c r="M15" s="14"/>
      <c r="N15" s="8"/>
      <c r="O15" s="14"/>
      <c r="P15" s="8"/>
      <c r="Q15" s="14"/>
      <c r="R15" s="8"/>
      <c r="S15" s="52"/>
      <c r="T15" s="8"/>
      <c r="U15" s="5"/>
      <c r="V15" s="8"/>
      <c r="W15" s="5"/>
      <c r="X15" s="5"/>
      <c r="Y15" s="8"/>
      <c r="Z15" s="5"/>
      <c r="AA15" s="26"/>
      <c r="AB15" s="61"/>
      <c r="AC15" s="62">
        <f t="shared" si="6"/>
        <v>39</v>
      </c>
      <c r="AD15" s="61"/>
      <c r="AE15" s="62">
        <f t="shared" si="7"/>
        <v>39</v>
      </c>
      <c r="AF15" s="61"/>
      <c r="AG15" s="62" t="str">
        <f t="shared" si="8"/>
        <v/>
      </c>
      <c r="AH15" s="61"/>
      <c r="AI15" s="62" t="str">
        <f t="shared" si="9"/>
        <v/>
      </c>
      <c r="AJ15" s="61"/>
      <c r="AK15" s="62" t="str">
        <f t="shared" si="10"/>
        <v/>
      </c>
      <c r="AL15" s="109"/>
      <c r="AM15" s="49" t="str">
        <f t="shared" si="11"/>
        <v/>
      </c>
      <c r="AN15" s="50" t="str">
        <f t="shared" si="12"/>
        <v/>
      </c>
      <c r="AO15" s="49" t="str">
        <f t="shared" si="13"/>
        <v/>
      </c>
      <c r="AP15" s="50" t="str">
        <f t="shared" si="14"/>
        <v/>
      </c>
      <c r="AQ15" s="56" t="str">
        <f t="shared" si="15"/>
        <v/>
      </c>
      <c r="AR15" s="49" t="str">
        <f t="shared" si="16"/>
        <v/>
      </c>
      <c r="AS15" s="56" t="str">
        <f t="shared" si="17"/>
        <v/>
      </c>
    </row>
    <row r="16" spans="1:47">
      <c r="B16" s="31" t="s">
        <v>31</v>
      </c>
      <c r="C16" s="37" t="s">
        <v>46</v>
      </c>
      <c r="D16" s="33">
        <v>1986</v>
      </c>
      <c r="E16" s="40">
        <f t="shared" si="0"/>
        <v>66</v>
      </c>
      <c r="F16" s="36">
        <f t="shared" si="1"/>
        <v>0.29791666666666666</v>
      </c>
      <c r="G16" s="28"/>
      <c r="H16" s="8">
        <v>0.29375000000000001</v>
      </c>
      <c r="I16" s="14">
        <v>0.41041666666666665</v>
      </c>
      <c r="J16" s="8">
        <v>0.45624999999999999</v>
      </c>
      <c r="K16" s="14"/>
      <c r="L16" s="8"/>
      <c r="M16" s="14"/>
      <c r="N16" s="8"/>
      <c r="O16" s="14"/>
      <c r="P16" s="8"/>
      <c r="Q16" s="14"/>
      <c r="R16" s="8"/>
      <c r="S16" s="52"/>
      <c r="T16" s="8">
        <v>0.32500000000000001</v>
      </c>
      <c r="U16" s="5">
        <v>0.53402777777777777</v>
      </c>
      <c r="V16" s="8">
        <v>0.59166666666666667</v>
      </c>
      <c r="W16" s="5"/>
      <c r="X16" s="5"/>
      <c r="Y16" s="8"/>
      <c r="Z16" s="5"/>
      <c r="AA16" s="47"/>
      <c r="AB16" s="61"/>
      <c r="AC16" s="62">
        <f t="shared" si="6"/>
        <v>39</v>
      </c>
      <c r="AD16" s="61"/>
      <c r="AE16" s="62" t="str">
        <f t="shared" si="7"/>
        <v/>
      </c>
      <c r="AF16" s="61"/>
      <c r="AG16" s="62" t="str">
        <f t="shared" si="8"/>
        <v/>
      </c>
      <c r="AH16" s="61"/>
      <c r="AI16" s="62" t="str">
        <f t="shared" si="9"/>
        <v/>
      </c>
      <c r="AJ16" s="61"/>
      <c r="AK16" s="62" t="str">
        <f t="shared" si="10"/>
        <v/>
      </c>
      <c r="AL16" s="109"/>
      <c r="AM16" s="49">
        <f t="shared" si="11"/>
        <v>9</v>
      </c>
      <c r="AN16" s="50">
        <f t="shared" si="12"/>
        <v>9</v>
      </c>
      <c r="AO16" s="49">
        <f t="shared" si="13"/>
        <v>9</v>
      </c>
      <c r="AP16" s="50" t="str">
        <f t="shared" si="14"/>
        <v/>
      </c>
      <c r="AQ16" s="56" t="str">
        <f t="shared" si="15"/>
        <v/>
      </c>
      <c r="AR16" s="49" t="str">
        <f t="shared" si="16"/>
        <v/>
      </c>
      <c r="AS16" s="56" t="str">
        <f t="shared" si="17"/>
        <v/>
      </c>
    </row>
    <row r="17" spans="2:45">
      <c r="B17" s="31" t="s">
        <v>32</v>
      </c>
      <c r="C17" s="37" t="s">
        <v>15</v>
      </c>
      <c r="D17" s="33">
        <v>1993</v>
      </c>
      <c r="E17" s="40">
        <f t="shared" si="0"/>
        <v>48</v>
      </c>
      <c r="F17" s="36">
        <f t="shared" si="1"/>
        <v>0.16736111111111107</v>
      </c>
      <c r="G17" s="28"/>
      <c r="H17" s="8">
        <v>0.29375000000000001</v>
      </c>
      <c r="I17" s="14">
        <v>0.37222222222222223</v>
      </c>
      <c r="J17" s="8">
        <v>0.41805555555555557</v>
      </c>
      <c r="K17" s="14"/>
      <c r="L17" s="8"/>
      <c r="M17" s="14"/>
      <c r="N17" s="8"/>
      <c r="O17" s="14"/>
      <c r="P17" s="8"/>
      <c r="Q17" s="14"/>
      <c r="R17" s="8"/>
      <c r="S17" s="52"/>
      <c r="T17" s="8">
        <v>0.46111111111111108</v>
      </c>
      <c r="U17" s="5"/>
      <c r="V17" s="8"/>
      <c r="W17" s="5"/>
      <c r="X17" s="5"/>
      <c r="Y17" s="8"/>
      <c r="Z17" s="5"/>
      <c r="AA17" s="47"/>
      <c r="AB17" s="61"/>
      <c r="AC17" s="62">
        <f t="shared" si="6"/>
        <v>39</v>
      </c>
      <c r="AD17" s="61"/>
      <c r="AE17" s="62" t="str">
        <f t="shared" si="7"/>
        <v/>
      </c>
      <c r="AF17" s="61"/>
      <c r="AG17" s="62" t="str">
        <f t="shared" si="8"/>
        <v/>
      </c>
      <c r="AH17" s="61"/>
      <c r="AI17" s="62" t="str">
        <f t="shared" si="9"/>
        <v/>
      </c>
      <c r="AJ17" s="61"/>
      <c r="AK17" s="62" t="str">
        <f t="shared" si="10"/>
        <v/>
      </c>
      <c r="AL17" s="109"/>
      <c r="AM17" s="49">
        <f t="shared" si="11"/>
        <v>9</v>
      </c>
      <c r="AN17" s="50" t="str">
        <f t="shared" si="12"/>
        <v/>
      </c>
      <c r="AO17" s="49" t="str">
        <f t="shared" si="13"/>
        <v/>
      </c>
      <c r="AP17" s="50" t="str">
        <f t="shared" si="14"/>
        <v/>
      </c>
      <c r="AQ17" s="56" t="str">
        <f t="shared" si="15"/>
        <v/>
      </c>
      <c r="AR17" s="49" t="str">
        <f t="shared" si="16"/>
        <v/>
      </c>
      <c r="AS17" s="56" t="str">
        <f t="shared" si="17"/>
        <v/>
      </c>
    </row>
    <row r="18" spans="2:45">
      <c r="B18" s="31" t="s">
        <v>33</v>
      </c>
      <c r="C18" s="37" t="s">
        <v>48</v>
      </c>
      <c r="D18" s="24">
        <v>1969</v>
      </c>
      <c r="E18" s="40">
        <f t="shared" si="0"/>
        <v>39</v>
      </c>
      <c r="F18" s="36">
        <f t="shared" si="1"/>
        <v>0.40486111111111106</v>
      </c>
      <c r="G18" s="28"/>
      <c r="H18" s="8">
        <v>0.29375000000000001</v>
      </c>
      <c r="I18" s="14">
        <v>0.66388888888888886</v>
      </c>
      <c r="J18" s="8">
        <v>0.69861111111111107</v>
      </c>
      <c r="K18" s="14"/>
      <c r="L18" s="8"/>
      <c r="M18" s="14"/>
      <c r="N18" s="8"/>
      <c r="O18" s="14"/>
      <c r="P18" s="8"/>
      <c r="Q18" s="14"/>
      <c r="R18" s="8"/>
      <c r="S18" s="52"/>
      <c r="T18" s="8"/>
      <c r="U18" s="5"/>
      <c r="V18" s="8"/>
      <c r="W18" s="5"/>
      <c r="X18" s="5"/>
      <c r="Y18" s="8"/>
      <c r="Z18" s="5"/>
      <c r="AA18" s="47"/>
      <c r="AB18" s="61"/>
      <c r="AC18" s="62">
        <f t="shared" si="6"/>
        <v>39</v>
      </c>
      <c r="AD18" s="61"/>
      <c r="AE18" s="62" t="str">
        <f t="shared" si="7"/>
        <v/>
      </c>
      <c r="AF18" s="61"/>
      <c r="AG18" s="62" t="str">
        <f t="shared" si="8"/>
        <v/>
      </c>
      <c r="AH18" s="61"/>
      <c r="AI18" s="62" t="str">
        <f t="shared" si="9"/>
        <v/>
      </c>
      <c r="AJ18" s="61"/>
      <c r="AK18" s="62" t="str">
        <f t="shared" si="10"/>
        <v/>
      </c>
      <c r="AL18" s="109"/>
      <c r="AM18" s="49" t="str">
        <f t="shared" si="11"/>
        <v/>
      </c>
      <c r="AN18" s="50" t="str">
        <f t="shared" si="12"/>
        <v/>
      </c>
      <c r="AO18" s="49" t="str">
        <f t="shared" si="13"/>
        <v/>
      </c>
      <c r="AP18" s="50" t="str">
        <f t="shared" si="14"/>
        <v/>
      </c>
      <c r="AQ18" s="56" t="str">
        <f t="shared" si="15"/>
        <v/>
      </c>
      <c r="AR18" s="49" t="str">
        <f t="shared" si="16"/>
        <v/>
      </c>
      <c r="AS18" s="56" t="str">
        <f t="shared" si="17"/>
        <v/>
      </c>
    </row>
    <row r="19" spans="2:45">
      <c r="B19" s="31" t="s">
        <v>34</v>
      </c>
      <c r="C19" s="37" t="s">
        <v>47</v>
      </c>
      <c r="D19" s="33">
        <v>1972</v>
      </c>
      <c r="E19" s="40">
        <f>SUM(AC19:AS19)</f>
        <v>63</v>
      </c>
      <c r="F19" s="36">
        <f t="shared" si="1"/>
        <v>0.12291666666666667</v>
      </c>
      <c r="G19" s="28"/>
      <c r="H19" s="8">
        <v>0.29375000000000001</v>
      </c>
      <c r="I19" s="14"/>
      <c r="J19" s="8"/>
      <c r="K19" s="14"/>
      <c r="L19" s="8"/>
      <c r="M19" s="14"/>
      <c r="N19" s="8"/>
      <c r="O19" s="14"/>
      <c r="P19" s="8"/>
      <c r="Q19" s="14"/>
      <c r="R19" s="8"/>
      <c r="S19" s="52"/>
      <c r="T19" s="8">
        <v>0.32500000000000001</v>
      </c>
      <c r="U19" s="5">
        <v>0.35625000000000001</v>
      </c>
      <c r="V19" s="8">
        <v>0.3833333333333333</v>
      </c>
      <c r="W19" s="5">
        <v>0.41666666666666669</v>
      </c>
      <c r="X19" s="5">
        <v>0.45347222222222222</v>
      </c>
      <c r="Y19" s="8">
        <v>0.53402777777777777</v>
      </c>
      <c r="Z19" s="5">
        <v>0.59166666666666667</v>
      </c>
      <c r="AA19" s="47"/>
      <c r="AB19" s="61"/>
      <c r="AC19" s="62" t="str">
        <f t="shared" si="6"/>
        <v/>
      </c>
      <c r="AD19" s="61"/>
      <c r="AE19" s="62" t="str">
        <f t="shared" si="7"/>
        <v/>
      </c>
      <c r="AF19" s="61"/>
      <c r="AG19" s="62" t="str">
        <f t="shared" si="8"/>
        <v/>
      </c>
      <c r="AH19" s="61"/>
      <c r="AI19" s="62" t="str">
        <f t="shared" si="9"/>
        <v/>
      </c>
      <c r="AJ19" s="61"/>
      <c r="AK19" s="62" t="str">
        <f t="shared" si="10"/>
        <v/>
      </c>
      <c r="AL19" s="109"/>
      <c r="AM19" s="49">
        <f t="shared" si="11"/>
        <v>9</v>
      </c>
      <c r="AN19" s="50">
        <f t="shared" si="12"/>
        <v>9</v>
      </c>
      <c r="AO19" s="49">
        <f t="shared" si="13"/>
        <v>9</v>
      </c>
      <c r="AP19" s="50">
        <f t="shared" si="14"/>
        <v>9</v>
      </c>
      <c r="AQ19" s="56">
        <f t="shared" si="15"/>
        <v>9</v>
      </c>
      <c r="AR19" s="49">
        <f t="shared" si="16"/>
        <v>9</v>
      </c>
      <c r="AS19" s="56">
        <f t="shared" si="17"/>
        <v>9</v>
      </c>
    </row>
    <row r="20" spans="2:45" ht="16.5" thickBot="1">
      <c r="B20" s="32" t="s">
        <v>35</v>
      </c>
      <c r="C20" s="38" t="s">
        <v>44</v>
      </c>
      <c r="D20" s="34">
        <v>2005</v>
      </c>
      <c r="E20" s="41">
        <f>SUM(AC20:AS20)</f>
        <v>45</v>
      </c>
      <c r="F20" s="59">
        <f t="shared" si="1"/>
        <v>0.15069444444444441</v>
      </c>
      <c r="G20" s="29"/>
      <c r="H20" s="9">
        <v>0.29375000000000001</v>
      </c>
      <c r="I20" s="15"/>
      <c r="J20" s="9"/>
      <c r="K20" s="15"/>
      <c r="L20" s="9"/>
      <c r="M20" s="15"/>
      <c r="N20" s="9"/>
      <c r="O20" s="15"/>
      <c r="P20" s="9"/>
      <c r="Q20" s="15"/>
      <c r="R20" s="9"/>
      <c r="S20" s="53"/>
      <c r="T20" s="9">
        <v>0.36249999999999999</v>
      </c>
      <c r="U20" s="6">
        <v>0.38541666666666669</v>
      </c>
      <c r="V20" s="9">
        <v>0.41180555555555554</v>
      </c>
      <c r="W20" s="6">
        <v>0.44444444444444442</v>
      </c>
      <c r="X20" s="6">
        <v>0.51736111111111105</v>
      </c>
      <c r="Y20" s="9"/>
      <c r="Z20" s="6"/>
      <c r="AA20" s="47"/>
      <c r="AB20" s="61"/>
      <c r="AC20" s="62" t="str">
        <f t="shared" si="6"/>
        <v/>
      </c>
      <c r="AD20" s="61"/>
      <c r="AE20" s="62" t="str">
        <f t="shared" si="7"/>
        <v/>
      </c>
      <c r="AF20" s="61"/>
      <c r="AG20" s="62" t="str">
        <f t="shared" si="8"/>
        <v/>
      </c>
      <c r="AH20" s="61"/>
      <c r="AI20" s="62" t="str">
        <f t="shared" si="9"/>
        <v/>
      </c>
      <c r="AJ20" s="61"/>
      <c r="AK20" s="62" t="str">
        <f t="shared" si="10"/>
        <v/>
      </c>
      <c r="AL20" s="109"/>
      <c r="AM20" s="49">
        <f t="shared" si="11"/>
        <v>9</v>
      </c>
      <c r="AN20" s="50">
        <f t="shared" si="12"/>
        <v>9</v>
      </c>
      <c r="AO20" s="49">
        <f t="shared" si="13"/>
        <v>9</v>
      </c>
      <c r="AP20" s="50">
        <f t="shared" si="14"/>
        <v>9</v>
      </c>
      <c r="AQ20" s="56">
        <f t="shared" si="15"/>
        <v>9</v>
      </c>
      <c r="AR20" s="49" t="str">
        <f t="shared" si="16"/>
        <v/>
      </c>
      <c r="AS20" s="56" t="str">
        <f t="shared" si="17"/>
        <v/>
      </c>
    </row>
  </sheetData>
  <sortState ref="C6:W31">
    <sortCondition descending="1" ref="E6:E31"/>
    <sortCondition ref="F6:F31"/>
  </sortState>
  <mergeCells count="4">
    <mergeCell ref="B5:W5"/>
    <mergeCell ref="AL6:AL20"/>
    <mergeCell ref="B1:Z2"/>
    <mergeCell ref="B3:Z3"/>
  </mergeCells>
  <pageMargins left="0.15" right="0.05" top="0.95" bottom="0.78740157499999996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Ženy</vt:lpstr>
      <vt:lpstr>Muži</vt:lpstr>
      <vt:lpstr>UNISEX</vt:lpstr>
      <vt:lpstr>Muži!Oblast_tisku</vt:lpstr>
      <vt:lpstr>UNISEX!Oblast_tisku</vt:lpstr>
      <vt:lpstr>Ženy!Oblast_tisku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IvOla</dc:creator>
  <cp:lastModifiedBy>IvOla</cp:lastModifiedBy>
  <cp:lastPrinted>2024-05-19T16:41:53Z</cp:lastPrinted>
  <dcterms:created xsi:type="dcterms:W3CDTF">2022-05-08T14:00:54Z</dcterms:created>
  <dcterms:modified xsi:type="dcterms:W3CDTF">2024-05-21T12:57:01Z</dcterms:modified>
</cp:coreProperties>
</file>